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"/>
    </mc:Choice>
  </mc:AlternateContent>
  <bookViews>
    <workbookView xWindow="0" yWindow="0" windowWidth="28800" windowHeight="12915"/>
  </bookViews>
  <sheets>
    <sheet name="5-11 кл  (6)" sheetId="1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4" l="1"/>
  <c r="F29" i="14"/>
  <c r="G29" i="14"/>
  <c r="H29" i="14"/>
  <c r="I29" i="14"/>
  <c r="J29" i="14"/>
  <c r="K29" i="14"/>
  <c r="L29" i="14"/>
  <c r="M29" i="14"/>
  <c r="N29" i="14"/>
  <c r="O29" i="14"/>
  <c r="P29" i="14"/>
  <c r="D29" i="14"/>
  <c r="F91" i="14"/>
  <c r="G91" i="14"/>
  <c r="H91" i="14"/>
  <c r="I91" i="14"/>
  <c r="J91" i="14"/>
  <c r="K91" i="14"/>
  <c r="L91" i="14"/>
  <c r="M91" i="14"/>
  <c r="N91" i="14"/>
  <c r="O91" i="14"/>
  <c r="P91" i="14"/>
  <c r="E91" i="14"/>
  <c r="D91" i="14"/>
  <c r="P104" i="14" l="1"/>
  <c r="O104" i="14"/>
  <c r="N104" i="14"/>
  <c r="M104" i="14"/>
  <c r="L104" i="14"/>
  <c r="K104" i="14"/>
  <c r="J104" i="14"/>
  <c r="I104" i="14"/>
  <c r="H104" i="14"/>
  <c r="G104" i="14"/>
  <c r="F104" i="14"/>
  <c r="E104" i="14"/>
  <c r="D104" i="14"/>
  <c r="P97" i="14"/>
  <c r="O97" i="14"/>
  <c r="N97" i="14"/>
  <c r="M97" i="14"/>
  <c r="L97" i="14"/>
  <c r="K97" i="14"/>
  <c r="J97" i="14"/>
  <c r="I97" i="14"/>
  <c r="H97" i="14"/>
  <c r="G97" i="14"/>
  <c r="F97" i="14"/>
  <c r="E97" i="14"/>
  <c r="D97" i="14"/>
  <c r="P22" i="14"/>
  <c r="O22" i="14"/>
  <c r="N22" i="14"/>
  <c r="M22" i="14"/>
  <c r="L22" i="14"/>
  <c r="K22" i="14"/>
  <c r="J22" i="14"/>
  <c r="I22" i="14"/>
  <c r="H22" i="14"/>
  <c r="G22" i="14"/>
  <c r="F22" i="14"/>
  <c r="E22" i="14"/>
  <c r="D22" i="14"/>
  <c r="H42" i="14" l="1"/>
  <c r="H15" i="14"/>
  <c r="P60" i="14" l="1"/>
  <c r="O60" i="14"/>
  <c r="N60" i="14"/>
  <c r="M60" i="14"/>
  <c r="L60" i="14"/>
  <c r="K60" i="14"/>
  <c r="J60" i="14"/>
  <c r="I60" i="14"/>
  <c r="H60" i="14"/>
  <c r="G60" i="14"/>
  <c r="F60" i="14"/>
  <c r="E60" i="14"/>
  <c r="D60" i="14"/>
  <c r="P124" i="14"/>
  <c r="O124" i="14"/>
  <c r="N124" i="14"/>
  <c r="M124" i="14"/>
  <c r="L124" i="14"/>
  <c r="K124" i="14"/>
  <c r="J124" i="14"/>
  <c r="I124" i="14"/>
  <c r="H124" i="14"/>
  <c r="G124" i="14"/>
  <c r="F124" i="14"/>
  <c r="E124" i="14"/>
  <c r="D124" i="14"/>
  <c r="P66" i="14"/>
  <c r="O66" i="14"/>
  <c r="N66" i="14"/>
  <c r="M66" i="14"/>
  <c r="L66" i="14"/>
  <c r="K66" i="14"/>
  <c r="J66" i="14"/>
  <c r="I66" i="14"/>
  <c r="H66" i="14"/>
  <c r="G66" i="14"/>
  <c r="F66" i="14"/>
  <c r="E66" i="14"/>
  <c r="D66" i="14"/>
  <c r="P131" i="14"/>
  <c r="O131" i="14"/>
  <c r="N131" i="14"/>
  <c r="M131" i="14"/>
  <c r="L131" i="14"/>
  <c r="K131" i="14"/>
  <c r="J131" i="14"/>
  <c r="I131" i="14"/>
  <c r="H131" i="14"/>
  <c r="G131" i="14"/>
  <c r="F131" i="14"/>
  <c r="E131" i="14"/>
  <c r="D131" i="14"/>
  <c r="P118" i="14"/>
  <c r="O118" i="14"/>
  <c r="N118" i="14"/>
  <c r="M118" i="14"/>
  <c r="L118" i="14"/>
  <c r="K118" i="14"/>
  <c r="J118" i="14"/>
  <c r="I118" i="14"/>
  <c r="H118" i="14"/>
  <c r="G118" i="14"/>
  <c r="F118" i="14"/>
  <c r="E118" i="14"/>
  <c r="D118" i="14"/>
  <c r="P110" i="14"/>
  <c r="O110" i="14"/>
  <c r="N110" i="14"/>
  <c r="M110" i="14"/>
  <c r="L110" i="14"/>
  <c r="K110" i="14"/>
  <c r="J110" i="14"/>
  <c r="I110" i="14"/>
  <c r="H110" i="14"/>
  <c r="G110" i="14"/>
  <c r="F110" i="14"/>
  <c r="E110" i="14"/>
  <c r="D110" i="14"/>
  <c r="P84" i="14"/>
  <c r="O84" i="14"/>
  <c r="N84" i="14"/>
  <c r="M84" i="14"/>
  <c r="L84" i="14"/>
  <c r="K84" i="14"/>
  <c r="J84" i="14"/>
  <c r="I84" i="14"/>
  <c r="H84" i="14"/>
  <c r="G84" i="14"/>
  <c r="F84" i="14"/>
  <c r="E84" i="14"/>
  <c r="D84" i="14"/>
  <c r="P78" i="14"/>
  <c r="O78" i="14"/>
  <c r="N78" i="14"/>
  <c r="M78" i="14"/>
  <c r="L78" i="14"/>
  <c r="K78" i="14"/>
  <c r="J78" i="14"/>
  <c r="I78" i="14"/>
  <c r="H78" i="14"/>
  <c r="G78" i="14"/>
  <c r="F78" i="14"/>
  <c r="E78" i="14"/>
  <c r="D78" i="14"/>
  <c r="P72" i="14"/>
  <c r="O72" i="14"/>
  <c r="M72" i="14"/>
  <c r="K72" i="14"/>
  <c r="J72" i="14"/>
  <c r="I72" i="14"/>
  <c r="H72" i="14"/>
  <c r="G72" i="14"/>
  <c r="F72" i="14"/>
  <c r="E72" i="14"/>
  <c r="D72" i="14"/>
  <c r="P54" i="14"/>
  <c r="O54" i="14"/>
  <c r="N54" i="14"/>
  <c r="M54" i="14"/>
  <c r="L54" i="14"/>
  <c r="K54" i="14"/>
  <c r="J54" i="14"/>
  <c r="I54" i="14"/>
  <c r="H54" i="14"/>
  <c r="G54" i="14"/>
  <c r="F54" i="14"/>
  <c r="E54" i="14"/>
  <c r="D54" i="14"/>
  <c r="P48" i="14"/>
  <c r="O48" i="14"/>
  <c r="N48" i="14"/>
  <c r="M48" i="14"/>
  <c r="L48" i="14"/>
  <c r="K48" i="14"/>
  <c r="J48" i="14"/>
  <c r="I48" i="14"/>
  <c r="H48" i="14"/>
  <c r="G48" i="14"/>
  <c r="F48" i="14"/>
  <c r="E48" i="14"/>
  <c r="D48" i="14"/>
  <c r="P42" i="14"/>
  <c r="O42" i="14"/>
  <c r="N42" i="14"/>
  <c r="M42" i="14"/>
  <c r="L42" i="14"/>
  <c r="K42" i="14"/>
  <c r="J42" i="14"/>
  <c r="I42" i="14"/>
  <c r="G42" i="14"/>
  <c r="F42" i="14"/>
  <c r="E42" i="14"/>
  <c r="D42" i="14"/>
  <c r="P35" i="14"/>
  <c r="O35" i="14"/>
  <c r="N35" i="14"/>
  <c r="M35" i="14"/>
  <c r="L35" i="14"/>
  <c r="K35" i="14"/>
  <c r="J35" i="14"/>
  <c r="I35" i="14"/>
  <c r="H35" i="14"/>
  <c r="G35" i="14"/>
  <c r="F35" i="14"/>
  <c r="E35" i="14"/>
  <c r="D35" i="14"/>
  <c r="P15" i="14"/>
  <c r="O15" i="14"/>
  <c r="N15" i="14"/>
  <c r="M15" i="14"/>
  <c r="L15" i="14"/>
  <c r="K15" i="14"/>
  <c r="J15" i="14"/>
  <c r="I15" i="14"/>
  <c r="G15" i="14"/>
  <c r="G139" i="14" s="1"/>
  <c r="F15" i="14"/>
  <c r="F139" i="14" s="1"/>
  <c r="E15" i="14"/>
  <c r="D15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L138" i="14" l="1"/>
  <c r="K138" i="14"/>
  <c r="F138" i="14"/>
  <c r="N138" i="14"/>
  <c r="P139" i="14"/>
  <c r="P146" i="14" s="1"/>
  <c r="K139" i="14"/>
  <c r="K146" i="14" s="1"/>
  <c r="J139" i="14"/>
  <c r="O139" i="14"/>
  <c r="O146" i="14" s="1"/>
  <c r="E138" i="14"/>
  <c r="E145" i="14" s="1"/>
  <c r="M138" i="14"/>
  <c r="I139" i="14"/>
  <c r="I146" i="14" s="1"/>
  <c r="O138" i="14"/>
  <c r="L139" i="14"/>
  <c r="L146" i="14" s="1"/>
  <c r="H139" i="14"/>
  <c r="H146" i="14" s="1"/>
  <c r="G138" i="14"/>
  <c r="H138" i="14"/>
  <c r="H145" i="14" s="1"/>
  <c r="P138" i="14"/>
  <c r="I138" i="14"/>
  <c r="I145" i="14" s="1"/>
  <c r="M139" i="14"/>
  <c r="M146" i="14" s="1"/>
  <c r="J138" i="14"/>
  <c r="J145" i="14" s="1"/>
  <c r="E139" i="14"/>
  <c r="E146" i="14" s="1"/>
  <c r="N139" i="14"/>
  <c r="N146" i="14" s="1"/>
  <c r="F146" i="14"/>
  <c r="L145" i="14"/>
  <c r="G146" i="14"/>
  <c r="F145" i="14"/>
  <c r="N145" i="14"/>
  <c r="G145" i="14"/>
  <c r="J146" i="14"/>
  <c r="P145" i="14"/>
  <c r="H140" i="14" l="1"/>
  <c r="H147" i="14"/>
  <c r="K140" i="14"/>
  <c r="O140" i="14"/>
  <c r="O145" i="14"/>
  <c r="O147" i="14" s="1"/>
  <c r="E147" i="14"/>
  <c r="I140" i="14"/>
  <c r="I147" i="14"/>
  <c r="M140" i="14"/>
  <c r="N147" i="14"/>
  <c r="J140" i="14"/>
  <c r="L147" i="14"/>
  <c r="L140" i="14"/>
  <c r="J147" i="14"/>
  <c r="P147" i="14"/>
  <c r="M145" i="14"/>
  <c r="M147" i="14" s="1"/>
  <c r="N140" i="14"/>
  <c r="E140" i="14"/>
  <c r="P140" i="14"/>
  <c r="F147" i="14"/>
  <c r="F140" i="14"/>
  <c r="G140" i="14"/>
  <c r="G147" i="14"/>
  <c r="K145" i="14"/>
  <c r="K147" i="14" s="1"/>
</calcChain>
</file>

<file path=xl/sharedStrings.xml><?xml version="1.0" encoding="utf-8"?>
<sst xmlns="http://schemas.openxmlformats.org/spreadsheetml/2006/main" count="198" uniqueCount="105">
  <si>
    <t>Наименование блюда</t>
  </si>
  <si>
    <t>Пищевые вещества (г)</t>
  </si>
  <si>
    <t>С</t>
  </si>
  <si>
    <t>Б</t>
  </si>
  <si>
    <t>Ж</t>
  </si>
  <si>
    <t>У</t>
  </si>
  <si>
    <t>1 день понедельник</t>
  </si>
  <si>
    <t>Завтрак</t>
  </si>
  <si>
    <t xml:space="preserve">Выход  (г)    </t>
  </si>
  <si>
    <t>Витамины (мп)</t>
  </si>
  <si>
    <t>Минеральные вещества (мп)</t>
  </si>
  <si>
    <t>В1</t>
  </si>
  <si>
    <t>А</t>
  </si>
  <si>
    <t>Е</t>
  </si>
  <si>
    <t>Са</t>
  </si>
  <si>
    <t>Мg</t>
  </si>
  <si>
    <t>Fe</t>
  </si>
  <si>
    <t>Р</t>
  </si>
  <si>
    <t>Итого за завтрак</t>
  </si>
  <si>
    <t>Макароны отварные</t>
  </si>
  <si>
    <t>Кисель Витошка</t>
  </si>
  <si>
    <t>Яблоко</t>
  </si>
  <si>
    <t>Итого за обед</t>
  </si>
  <si>
    <t>Обед</t>
  </si>
  <si>
    <t>2 день вторник</t>
  </si>
  <si>
    <t>3 день среда</t>
  </si>
  <si>
    <t>4 день четверг</t>
  </si>
  <si>
    <t>5 день пятница</t>
  </si>
  <si>
    <t>6 день понедельник</t>
  </si>
  <si>
    <t>7 день вторник</t>
  </si>
  <si>
    <t>8 день среда</t>
  </si>
  <si>
    <t>9 день четверг</t>
  </si>
  <si>
    <t>10 день пятница</t>
  </si>
  <si>
    <t>Кофейный напиток</t>
  </si>
  <si>
    <t>Каша гречневая рассыпчатая</t>
  </si>
  <si>
    <t>Напиток Витошка</t>
  </si>
  <si>
    <t>Банан</t>
  </si>
  <si>
    <t>Пюре картофельное</t>
  </si>
  <si>
    <t>Чай с молоком</t>
  </si>
  <si>
    <t>Йогурт</t>
  </si>
  <si>
    <t>Рис припущеный</t>
  </si>
  <si>
    <t>Компот из свежих яблок</t>
  </si>
  <si>
    <t>Омлет натуральный</t>
  </si>
  <si>
    <t xml:space="preserve">Энергетическая 
ценность
(ккал)
</t>
  </si>
  <si>
    <t>№п/п</t>
  </si>
  <si>
    <t>Прием пищи</t>
  </si>
  <si>
    <t>Химический состав за период (всего)</t>
  </si>
  <si>
    <t>ЗАВТРАК</t>
  </si>
  <si>
    <t>ОБЕД</t>
  </si>
  <si>
    <t>В1.мг</t>
  </si>
  <si>
    <t>С,мг</t>
  </si>
  <si>
    <t>А,мг</t>
  </si>
  <si>
    <t>Е,мг</t>
  </si>
  <si>
    <t>Са,мг</t>
  </si>
  <si>
    <t>Р,мг</t>
  </si>
  <si>
    <t>Мg,мг</t>
  </si>
  <si>
    <t>Fe,мг</t>
  </si>
  <si>
    <t>Б, г</t>
  </si>
  <si>
    <t>Ж, г</t>
  </si>
  <si>
    <t>У, г</t>
  </si>
  <si>
    <t>Энергетическая 
ценность, ккал</t>
  </si>
  <si>
    <t>Химический состав за период (в среднем за день)</t>
  </si>
  <si>
    <t>Итого</t>
  </si>
  <si>
    <t>12 лет и старше</t>
  </si>
  <si>
    <t>Кура тушеная в сметанном соусе</t>
  </si>
  <si>
    <t xml:space="preserve"> Суп молочный с макаронными изделиями</t>
  </si>
  <si>
    <t>Суп с макаронными изделиями и картофелем</t>
  </si>
  <si>
    <t>Котлета из мяса говядины паровая</t>
  </si>
  <si>
    <t>Компот из кураги</t>
  </si>
  <si>
    <t>Чай с сахаром</t>
  </si>
  <si>
    <t>Тефтели из мяса говядины с рисом (паровые)</t>
  </si>
  <si>
    <t xml:space="preserve">Компот из изюма </t>
  </si>
  <si>
    <t>Яйцо</t>
  </si>
  <si>
    <t>Каша гречневая с маслом (250/7)</t>
  </si>
  <si>
    <t>Бутерброд с сыром (30/20)</t>
  </si>
  <si>
    <t>Каша пшенная с маслом (250/7)</t>
  </si>
  <si>
    <t>Чай с сахаром и лимоном (200/8)</t>
  </si>
  <si>
    <t>Суп картофельный с горохом  (250/10)</t>
  </si>
  <si>
    <t xml:space="preserve"> Каша манная с маслом (250/7)</t>
  </si>
  <si>
    <t>Суп картофельный с курицей (250/20)</t>
  </si>
  <si>
    <t>Рассольник "Ленинградский"  (250/10)</t>
  </si>
  <si>
    <t>Каша "Геркулес" с маслом (250/7)</t>
  </si>
  <si>
    <t>Щи из свежей капусты со сметаной (250/10/7)</t>
  </si>
  <si>
    <t>Каша рисовая с маслом (250/7)</t>
  </si>
  <si>
    <t>Бутерброд с маслом (30/10)</t>
  </si>
  <si>
    <t>Хлеб витаминизированный</t>
  </si>
  <si>
    <t>294М/ссж</t>
  </si>
  <si>
    <t>Котлеты, рубленные из птицы с маслом сливочным , 95/5</t>
  </si>
  <si>
    <t>311К/ссж</t>
  </si>
  <si>
    <t>Гуляш из мяса птицы</t>
  </si>
  <si>
    <t>№ рецептуры</t>
  </si>
  <si>
    <t>Печень тушеная в соусе</t>
  </si>
  <si>
    <t>Бутерброд с повидлом (30/15/40)</t>
  </si>
  <si>
    <t>Суп картофельный с рыбными консервами</t>
  </si>
  <si>
    <t>Какао с молоком</t>
  </si>
  <si>
    <t>Сложный гарнир (капуста тушеная, картофельное пюре)</t>
  </si>
  <si>
    <t>Рыба, тушеная с овощами</t>
  </si>
  <si>
    <t>Борщ из свежей капусты с картофелем (250/10)</t>
  </si>
  <si>
    <t>Гуляш</t>
  </si>
  <si>
    <t>Биточек Домашний</t>
  </si>
  <si>
    <t>639</t>
  </si>
  <si>
    <t>Компот из смеси сухофруктов</t>
  </si>
  <si>
    <t>Запеканка из творога со сгущенным молоком (150/20)</t>
  </si>
  <si>
    <t>Огурец свежий</t>
  </si>
  <si>
    <t>8/23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</si>
</sst>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3" fillId="0" borderId="1" xfId="0" applyFont="1" applyBorder="1" applyAlignment="1">
      <alignment horizontal="center" wrapText="1"/>
    </xf>
    <xf numFmtId="164" fontId="4" fillId="0" borderId="1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1" xfId="0" applyNumberFormat="1" applyFont="1" applyBorder="1"/>
    <xf numFmtId="0" fontId="5" fillId="0" borderId="0" xfId="0" applyFont="1"/>
    <xf numFmtId="0" fontId="6" fillId="0" borderId="9" xfId="0" applyFont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center"/>
    </xf>
    <xf numFmtId="0" fontId="6" fillId="0" borderId="6" xfId="0" applyFont="1" applyBorder="1" applyAlignment="1">
      <alignment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textRotation="90" wrapText="1"/>
    </xf>
    <xf numFmtId="0" fontId="6" fillId="0" borderId="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 vertical="center" textRotation="90"/>
    </xf>
    <xf numFmtId="0" fontId="6" fillId="0" borderId="7" xfId="0" applyFont="1" applyBorder="1" applyAlignment="1">
      <alignment vertical="center" textRotation="90" wrapText="1"/>
    </xf>
    <xf numFmtId="0" fontId="6" fillId="0" borderId="11" xfId="0" applyFont="1" applyBorder="1" applyAlignment="1">
      <alignment vertical="center" textRotation="90" wrapText="1"/>
    </xf>
    <xf numFmtId="0" fontId="6" fillId="0" borderId="9" xfId="0" applyFont="1" applyBorder="1" applyAlignment="1">
      <alignment vertical="center" textRotation="90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textRotation="90" wrapText="1"/>
    </xf>
    <xf numFmtId="0" fontId="7" fillId="0" borderId="1" xfId="0" applyNumberFormat="1" applyFont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/>
    </xf>
    <xf numFmtId="0" fontId="6" fillId="0" borderId="0" xfId="0" applyFont="1" applyBorder="1"/>
    <xf numFmtId="0" fontId="6" fillId="0" borderId="10" xfId="0" applyFont="1" applyBorder="1" applyAlignment="1">
      <alignment vertical="center" textRotation="90" wrapText="1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7" fillId="0" borderId="1" xfId="0" applyNumberFormat="1" applyFont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textRotation="90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textRotation="90"/>
    </xf>
    <xf numFmtId="0" fontId="6" fillId="0" borderId="3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148"/>
  <sheetViews>
    <sheetView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C1" sqref="C1:C2"/>
    </sheetView>
  </sheetViews>
  <sheetFormatPr defaultRowHeight="15" x14ac:dyDescent="0.25"/>
  <cols>
    <col min="1" max="1" width="3.28515625" customWidth="1"/>
    <col min="2" max="2" width="8.28515625" customWidth="1"/>
    <col min="3" max="3" width="36.85546875" customWidth="1"/>
    <col min="4" max="4" width="7.7109375" customWidth="1"/>
    <col min="5" max="6" width="6.140625" customWidth="1"/>
    <col min="7" max="7" width="7" customWidth="1"/>
    <col min="8" max="8" width="10.28515625" customWidth="1"/>
    <col min="9" max="10" width="7" customWidth="1"/>
    <col min="11" max="11" width="6.140625" customWidth="1"/>
    <col min="12" max="12" width="5.28515625" customWidth="1"/>
    <col min="13" max="15" width="7" customWidth="1"/>
    <col min="16" max="16" width="6.140625" customWidth="1"/>
  </cols>
  <sheetData>
    <row r="1" spans="1:16" ht="24.75" x14ac:dyDescent="0.25">
      <c r="A1" s="69"/>
      <c r="B1" s="70" t="s">
        <v>90</v>
      </c>
      <c r="C1" s="69" t="s">
        <v>0</v>
      </c>
      <c r="D1" s="29" t="s">
        <v>8</v>
      </c>
      <c r="E1" s="68" t="s">
        <v>1</v>
      </c>
      <c r="F1" s="68"/>
      <c r="G1" s="68"/>
      <c r="H1" s="71" t="s">
        <v>43</v>
      </c>
      <c r="I1" s="68" t="s">
        <v>9</v>
      </c>
      <c r="J1" s="68"/>
      <c r="K1" s="68"/>
      <c r="L1" s="68"/>
      <c r="M1" s="68" t="s">
        <v>10</v>
      </c>
      <c r="N1" s="68"/>
      <c r="O1" s="68"/>
      <c r="P1" s="68"/>
    </row>
    <row r="2" spans="1:16" ht="39.6" customHeight="1" x14ac:dyDescent="0.25">
      <c r="A2" s="69"/>
      <c r="B2" s="70"/>
      <c r="C2" s="69"/>
      <c r="D2" s="30" t="s">
        <v>63</v>
      </c>
      <c r="E2" s="60" t="s">
        <v>3</v>
      </c>
      <c r="F2" s="60" t="s">
        <v>4</v>
      </c>
      <c r="G2" s="60" t="s">
        <v>5</v>
      </c>
      <c r="H2" s="72"/>
      <c r="I2" s="60" t="s">
        <v>11</v>
      </c>
      <c r="J2" s="60" t="s">
        <v>2</v>
      </c>
      <c r="K2" s="60" t="s">
        <v>12</v>
      </c>
      <c r="L2" s="60" t="s">
        <v>13</v>
      </c>
      <c r="M2" s="60" t="s">
        <v>14</v>
      </c>
      <c r="N2" s="60" t="s">
        <v>17</v>
      </c>
      <c r="O2" s="60" t="s">
        <v>15</v>
      </c>
      <c r="P2" s="60" t="s">
        <v>16</v>
      </c>
    </row>
    <row r="3" spans="1:16" ht="19.149999999999999" customHeight="1" x14ac:dyDescent="0.25">
      <c r="A3" s="21"/>
      <c r="B3" s="59"/>
      <c r="C3" s="10" t="s">
        <v>6</v>
      </c>
      <c r="D3" s="30"/>
      <c r="E3" s="60"/>
      <c r="F3" s="60"/>
      <c r="G3" s="60"/>
      <c r="H3" s="57"/>
      <c r="I3" s="60"/>
      <c r="J3" s="60"/>
      <c r="K3" s="60"/>
      <c r="L3" s="60"/>
      <c r="M3" s="60"/>
      <c r="N3" s="60"/>
      <c r="O3" s="60"/>
      <c r="P3" s="60"/>
    </row>
    <row r="4" spans="1:16" x14ac:dyDescent="0.25">
      <c r="A4" s="67" t="s">
        <v>7</v>
      </c>
      <c r="B4" s="11">
        <v>175</v>
      </c>
      <c r="C4" s="12" t="s">
        <v>73</v>
      </c>
      <c r="D4" s="13">
        <v>257</v>
      </c>
      <c r="E4" s="13">
        <v>11.3</v>
      </c>
      <c r="F4" s="13">
        <v>11.2</v>
      </c>
      <c r="G4" s="13">
        <v>46.3</v>
      </c>
      <c r="H4" s="14">
        <v>333</v>
      </c>
      <c r="I4" s="13">
        <v>0.27500000000000002</v>
      </c>
      <c r="J4" s="13">
        <v>0.625</v>
      </c>
      <c r="K4" s="13"/>
      <c r="L4" s="13"/>
      <c r="M4" s="13">
        <v>153.16999999999999</v>
      </c>
      <c r="N4" s="13"/>
      <c r="O4" s="13"/>
      <c r="P4" s="13">
        <v>4.2750000000000004</v>
      </c>
    </row>
    <row r="5" spans="1:16" x14ac:dyDescent="0.25">
      <c r="A5" s="65"/>
      <c r="B5" s="11"/>
      <c r="C5" s="12" t="s">
        <v>85</v>
      </c>
      <c r="D5" s="13">
        <v>50</v>
      </c>
      <c r="E5" s="14">
        <v>3.3</v>
      </c>
      <c r="F5" s="13">
        <v>0.55000000000000004</v>
      </c>
      <c r="G5" s="14">
        <v>20.5</v>
      </c>
      <c r="H5" s="14">
        <v>100</v>
      </c>
      <c r="I5" s="13"/>
      <c r="J5" s="13"/>
      <c r="K5" s="13"/>
      <c r="L5" s="13"/>
      <c r="M5" s="13"/>
      <c r="N5" s="13"/>
      <c r="O5" s="14"/>
      <c r="P5" s="13"/>
    </row>
    <row r="6" spans="1:16" x14ac:dyDescent="0.25">
      <c r="A6" s="65"/>
      <c r="B6" s="11">
        <v>459</v>
      </c>
      <c r="C6" s="12" t="s">
        <v>76</v>
      </c>
      <c r="D6" s="13">
        <v>208</v>
      </c>
      <c r="E6" s="14">
        <v>0.1</v>
      </c>
      <c r="F6" s="14"/>
      <c r="G6" s="14">
        <v>9.3000000000000007</v>
      </c>
      <c r="H6" s="14">
        <v>36.6</v>
      </c>
      <c r="I6" s="14"/>
      <c r="J6" s="14">
        <v>12.8</v>
      </c>
      <c r="K6" s="14">
        <v>0.1</v>
      </c>
      <c r="L6" s="14"/>
      <c r="M6" s="14">
        <v>67.2</v>
      </c>
      <c r="N6" s="14"/>
      <c r="O6" s="14">
        <v>45.8</v>
      </c>
      <c r="P6" s="14">
        <v>0.9</v>
      </c>
    </row>
    <row r="7" spans="1:16" x14ac:dyDescent="0.25">
      <c r="A7" s="65"/>
      <c r="B7" s="11"/>
      <c r="C7" s="12" t="s">
        <v>39</v>
      </c>
      <c r="D7" s="13">
        <v>125</v>
      </c>
      <c r="E7" s="14">
        <v>3.63</v>
      </c>
      <c r="F7" s="14">
        <v>3.125</v>
      </c>
      <c r="G7" s="14">
        <v>19.875</v>
      </c>
      <c r="H7" s="14">
        <v>122.125</v>
      </c>
      <c r="I7" s="14"/>
      <c r="J7" s="14"/>
      <c r="K7" s="14"/>
      <c r="L7" s="14"/>
      <c r="M7" s="14"/>
      <c r="N7" s="14"/>
      <c r="O7" s="14"/>
      <c r="P7" s="14"/>
    </row>
    <row r="8" spans="1:16" ht="21" customHeight="1" x14ac:dyDescent="0.25">
      <c r="A8" s="66"/>
      <c r="B8" s="15"/>
      <c r="C8" s="16" t="s">
        <v>18</v>
      </c>
      <c r="D8" s="56">
        <f t="shared" ref="D8:P8" si="0">SUM(D4:D7)</f>
        <v>640</v>
      </c>
      <c r="E8" s="56">
        <f t="shared" si="0"/>
        <v>18.330000000000002</v>
      </c>
      <c r="F8" s="56">
        <f t="shared" si="0"/>
        <v>14.875</v>
      </c>
      <c r="G8" s="56">
        <f t="shared" si="0"/>
        <v>95.974999999999994</v>
      </c>
      <c r="H8" s="56">
        <f t="shared" si="0"/>
        <v>591.72500000000002</v>
      </c>
      <c r="I8" s="56">
        <f t="shared" si="0"/>
        <v>0.27500000000000002</v>
      </c>
      <c r="J8" s="56">
        <f t="shared" si="0"/>
        <v>13.425000000000001</v>
      </c>
      <c r="K8" s="56">
        <f t="shared" si="0"/>
        <v>0.1</v>
      </c>
      <c r="L8" s="56">
        <f t="shared" si="0"/>
        <v>0</v>
      </c>
      <c r="M8" s="56">
        <f t="shared" si="0"/>
        <v>220.37</v>
      </c>
      <c r="N8" s="56">
        <f t="shared" si="0"/>
        <v>0</v>
      </c>
      <c r="O8" s="56">
        <f t="shared" si="0"/>
        <v>45.8</v>
      </c>
      <c r="P8" s="56">
        <f t="shared" si="0"/>
        <v>5.1750000000000007</v>
      </c>
    </row>
    <row r="9" spans="1:16" ht="17.45" customHeight="1" x14ac:dyDescent="0.25">
      <c r="A9" s="65"/>
      <c r="B9" s="11">
        <v>133</v>
      </c>
      <c r="C9" s="12" t="s">
        <v>79</v>
      </c>
      <c r="D9" s="13">
        <v>270</v>
      </c>
      <c r="E9" s="13">
        <v>4.0999999999999996</v>
      </c>
      <c r="F9" s="13">
        <v>9</v>
      </c>
      <c r="G9" s="13">
        <v>19</v>
      </c>
      <c r="H9" s="13">
        <v>173</v>
      </c>
      <c r="I9" s="13"/>
      <c r="J9" s="13">
        <v>6.8</v>
      </c>
      <c r="K9" s="13"/>
      <c r="L9" s="13"/>
      <c r="M9" s="13"/>
      <c r="N9" s="13"/>
      <c r="O9" s="13"/>
      <c r="P9" s="13"/>
    </row>
    <row r="10" spans="1:16" x14ac:dyDescent="0.25">
      <c r="A10" s="65"/>
      <c r="B10" s="11">
        <v>256</v>
      </c>
      <c r="C10" s="12" t="s">
        <v>19</v>
      </c>
      <c r="D10" s="13">
        <v>180</v>
      </c>
      <c r="E10" s="13">
        <v>6.36</v>
      </c>
      <c r="F10" s="13">
        <v>3.6</v>
      </c>
      <c r="G10" s="13">
        <v>40.92</v>
      </c>
      <c r="H10" s="14">
        <v>227.88</v>
      </c>
      <c r="I10" s="13">
        <v>0.12</v>
      </c>
      <c r="J10" s="13"/>
      <c r="K10" s="13">
        <v>10.8</v>
      </c>
      <c r="L10" s="13"/>
      <c r="M10" s="13">
        <v>15</v>
      </c>
      <c r="N10" s="13"/>
      <c r="O10" s="13">
        <v>8.76</v>
      </c>
      <c r="P10" s="13">
        <v>0.84</v>
      </c>
    </row>
    <row r="11" spans="1:16" x14ac:dyDescent="0.25">
      <c r="A11" s="65"/>
      <c r="B11" s="11">
        <v>339</v>
      </c>
      <c r="C11" s="12" t="s">
        <v>67</v>
      </c>
      <c r="D11" s="13">
        <v>100</v>
      </c>
      <c r="E11" s="13">
        <v>14.4</v>
      </c>
      <c r="F11" s="13">
        <v>11.8</v>
      </c>
      <c r="G11" s="14">
        <v>15</v>
      </c>
      <c r="H11" s="14">
        <v>212</v>
      </c>
      <c r="I11" s="13">
        <v>0.14000000000000001</v>
      </c>
      <c r="J11" s="13"/>
      <c r="K11" s="13"/>
      <c r="L11" s="13"/>
      <c r="M11" s="14">
        <v>50</v>
      </c>
      <c r="N11" s="13"/>
      <c r="O11" s="14">
        <v>20</v>
      </c>
      <c r="P11" s="13">
        <v>1.75</v>
      </c>
    </row>
    <row r="12" spans="1:16" x14ac:dyDescent="0.25">
      <c r="A12" s="65"/>
      <c r="B12" s="11">
        <v>2108</v>
      </c>
      <c r="C12" s="12" t="s">
        <v>20</v>
      </c>
      <c r="D12" s="13">
        <v>200</v>
      </c>
      <c r="E12" s="13"/>
      <c r="F12" s="13"/>
      <c r="G12" s="13">
        <v>7</v>
      </c>
      <c r="H12" s="13">
        <v>95</v>
      </c>
      <c r="I12" s="13">
        <v>23</v>
      </c>
      <c r="J12" s="13">
        <v>31</v>
      </c>
      <c r="K12" s="13">
        <v>14</v>
      </c>
      <c r="L12" s="13">
        <v>20</v>
      </c>
      <c r="M12" s="14">
        <v>20</v>
      </c>
      <c r="N12" s="13"/>
      <c r="O12" s="13"/>
      <c r="P12" s="13"/>
    </row>
    <row r="13" spans="1:16" x14ac:dyDescent="0.25">
      <c r="A13" s="65"/>
      <c r="B13" s="11"/>
      <c r="C13" s="12" t="s">
        <v>85</v>
      </c>
      <c r="D13" s="13">
        <v>70</v>
      </c>
      <c r="E13" s="13">
        <v>4.62</v>
      </c>
      <c r="F13" s="14">
        <v>0.77</v>
      </c>
      <c r="G13" s="13">
        <v>28.7</v>
      </c>
      <c r="H13" s="13">
        <v>140</v>
      </c>
      <c r="I13" s="13"/>
      <c r="J13" s="13"/>
      <c r="K13" s="13"/>
      <c r="L13" s="13"/>
      <c r="M13" s="13"/>
      <c r="N13" s="13"/>
      <c r="O13" s="13"/>
      <c r="P13" s="13"/>
    </row>
    <row r="14" spans="1:16" x14ac:dyDescent="0.25">
      <c r="A14" s="65"/>
      <c r="B14" s="11"/>
      <c r="C14" s="12"/>
      <c r="D14" s="13"/>
      <c r="E14" s="13"/>
      <c r="F14" s="14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8.600000000000001" customHeight="1" x14ac:dyDescent="0.25">
      <c r="A15" s="66"/>
      <c r="B15" s="15"/>
      <c r="C15" s="20" t="s">
        <v>22</v>
      </c>
      <c r="D15" s="56">
        <f t="shared" ref="D15:P15" si="1">SUM(D9:D13)</f>
        <v>820</v>
      </c>
      <c r="E15" s="56">
        <f t="shared" si="1"/>
        <v>29.48</v>
      </c>
      <c r="F15" s="56">
        <f t="shared" si="1"/>
        <v>25.169999999999998</v>
      </c>
      <c r="G15" s="56">
        <f t="shared" si="1"/>
        <v>110.62</v>
      </c>
      <c r="H15" s="23">
        <f t="shared" si="1"/>
        <v>847.88</v>
      </c>
      <c r="I15" s="56">
        <f t="shared" si="1"/>
        <v>23.26</v>
      </c>
      <c r="J15" s="56">
        <f t="shared" si="1"/>
        <v>37.799999999999997</v>
      </c>
      <c r="K15" s="56">
        <f t="shared" si="1"/>
        <v>24.8</v>
      </c>
      <c r="L15" s="56">
        <f t="shared" si="1"/>
        <v>20</v>
      </c>
      <c r="M15" s="56">
        <f t="shared" si="1"/>
        <v>85</v>
      </c>
      <c r="N15" s="56">
        <f t="shared" si="1"/>
        <v>0</v>
      </c>
      <c r="O15" s="56">
        <f t="shared" si="1"/>
        <v>28.759999999999998</v>
      </c>
      <c r="P15" s="56">
        <f t="shared" si="1"/>
        <v>2.59</v>
      </c>
    </row>
    <row r="16" spans="1:16" ht="18.600000000000001" customHeight="1" x14ac:dyDescent="0.25">
      <c r="A16" s="36"/>
      <c r="B16" s="38"/>
      <c r="C16" s="39" t="s">
        <v>24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40"/>
    </row>
    <row r="17" spans="1:16" x14ac:dyDescent="0.25">
      <c r="A17" s="65" t="s">
        <v>7</v>
      </c>
      <c r="B17" s="11">
        <v>174</v>
      </c>
      <c r="C17" s="12" t="s">
        <v>81</v>
      </c>
      <c r="D17" s="13">
        <v>257</v>
      </c>
      <c r="E17" s="13">
        <v>10.199999999999999</v>
      </c>
      <c r="F17" s="14">
        <v>12.3</v>
      </c>
      <c r="G17" s="14">
        <v>44.5</v>
      </c>
      <c r="H17" s="13">
        <v>330</v>
      </c>
      <c r="I17" s="13">
        <v>0.25</v>
      </c>
      <c r="J17" s="13">
        <v>0.63</v>
      </c>
      <c r="K17" s="13"/>
      <c r="L17" s="13"/>
      <c r="M17" s="13">
        <v>171.68</v>
      </c>
      <c r="N17" s="13">
        <v>153.19999999999999</v>
      </c>
      <c r="O17" s="13">
        <v>20.3</v>
      </c>
      <c r="P17" s="13">
        <v>2.08</v>
      </c>
    </row>
    <row r="18" spans="1:16" x14ac:dyDescent="0.25">
      <c r="A18" s="65"/>
      <c r="B18" s="11">
        <v>91</v>
      </c>
      <c r="C18" s="12" t="s">
        <v>74</v>
      </c>
      <c r="D18" s="41">
        <v>50</v>
      </c>
      <c r="E18" s="13">
        <v>5</v>
      </c>
      <c r="F18" s="13">
        <v>6.1</v>
      </c>
      <c r="G18" s="13">
        <v>15.4</v>
      </c>
      <c r="H18" s="13">
        <v>123</v>
      </c>
      <c r="I18" s="13"/>
      <c r="J18" s="13">
        <v>0.1</v>
      </c>
      <c r="K18" s="13"/>
      <c r="L18" s="13"/>
      <c r="M18" s="13">
        <v>181.7</v>
      </c>
      <c r="N18" s="14"/>
      <c r="O18" s="13">
        <v>10</v>
      </c>
      <c r="P18" s="13">
        <v>0.3</v>
      </c>
    </row>
    <row r="19" spans="1:16" x14ac:dyDescent="0.25">
      <c r="A19" s="65"/>
      <c r="B19" s="11">
        <v>459</v>
      </c>
      <c r="C19" s="12" t="s">
        <v>76</v>
      </c>
      <c r="D19" s="13">
        <v>208</v>
      </c>
      <c r="E19" s="13">
        <v>0.1</v>
      </c>
      <c r="F19" s="13"/>
      <c r="G19" s="13">
        <v>9.3000000000000007</v>
      </c>
      <c r="H19" s="13">
        <v>36.6</v>
      </c>
      <c r="I19" s="13"/>
      <c r="J19" s="13">
        <v>12.8</v>
      </c>
      <c r="K19" s="13">
        <v>0.1</v>
      </c>
      <c r="L19" s="13"/>
      <c r="M19" s="13">
        <v>67.2</v>
      </c>
      <c r="N19" s="13"/>
      <c r="O19" s="13">
        <v>45.8</v>
      </c>
      <c r="P19" s="13">
        <v>0.9</v>
      </c>
    </row>
    <row r="20" spans="1:16" x14ac:dyDescent="0.25">
      <c r="A20" s="65"/>
      <c r="B20" s="11">
        <v>300</v>
      </c>
      <c r="C20" s="12" t="s">
        <v>72</v>
      </c>
      <c r="D20" s="13">
        <v>40</v>
      </c>
      <c r="E20" s="13">
        <v>5.0999999999999996</v>
      </c>
      <c r="F20" s="13">
        <v>2.2999999999999998</v>
      </c>
      <c r="G20" s="13">
        <v>0.3</v>
      </c>
      <c r="H20" s="13">
        <v>63</v>
      </c>
      <c r="I20" s="13"/>
      <c r="J20" s="13"/>
      <c r="K20" s="13"/>
      <c r="L20" s="13"/>
      <c r="M20" s="13">
        <v>22</v>
      </c>
      <c r="N20" s="13"/>
      <c r="O20" s="13">
        <v>5</v>
      </c>
      <c r="P20" s="13">
        <v>1</v>
      </c>
    </row>
    <row r="21" spans="1:16" x14ac:dyDescent="0.25">
      <c r="A21" s="66"/>
      <c r="B21" s="11"/>
      <c r="C21" s="12"/>
      <c r="D21" s="18"/>
      <c r="E21" s="14"/>
      <c r="F21" s="13"/>
      <c r="G21" s="13"/>
      <c r="H21" s="14"/>
      <c r="I21" s="13"/>
      <c r="J21" s="13"/>
      <c r="K21" s="13"/>
      <c r="L21" s="13"/>
      <c r="M21" s="14"/>
      <c r="N21" s="13"/>
      <c r="O21" s="14"/>
      <c r="P21" s="14"/>
    </row>
    <row r="22" spans="1:16" x14ac:dyDescent="0.25">
      <c r="A22" s="65" t="s">
        <v>23</v>
      </c>
      <c r="B22" s="15"/>
      <c r="C22" s="16" t="s">
        <v>18</v>
      </c>
      <c r="D22" s="62">
        <f t="shared" ref="D22:P22" si="2">SUM(D17:D21)</f>
        <v>555</v>
      </c>
      <c r="E22" s="62">
        <f t="shared" si="2"/>
        <v>20.399999999999999</v>
      </c>
      <c r="F22" s="62">
        <f t="shared" si="2"/>
        <v>20.7</v>
      </c>
      <c r="G22" s="62">
        <f t="shared" si="2"/>
        <v>69.5</v>
      </c>
      <c r="H22" s="62">
        <f t="shared" si="2"/>
        <v>552.6</v>
      </c>
      <c r="I22" s="62">
        <f t="shared" si="2"/>
        <v>0.25</v>
      </c>
      <c r="J22" s="62">
        <f t="shared" si="2"/>
        <v>13.530000000000001</v>
      </c>
      <c r="K22" s="62">
        <f t="shared" si="2"/>
        <v>0.1</v>
      </c>
      <c r="L22" s="62">
        <f t="shared" si="2"/>
        <v>0</v>
      </c>
      <c r="M22" s="62">
        <f t="shared" si="2"/>
        <v>442.58</v>
      </c>
      <c r="N22" s="62">
        <f t="shared" si="2"/>
        <v>153.19999999999999</v>
      </c>
      <c r="O22" s="62">
        <f t="shared" si="2"/>
        <v>81.099999999999994</v>
      </c>
      <c r="P22" s="62">
        <f t="shared" si="2"/>
        <v>4.2799999999999994</v>
      </c>
    </row>
    <row r="23" spans="1:16" x14ac:dyDescent="0.25">
      <c r="A23" s="65"/>
      <c r="B23" s="11">
        <v>132</v>
      </c>
      <c r="C23" s="12" t="s">
        <v>80</v>
      </c>
      <c r="D23" s="13">
        <v>260</v>
      </c>
      <c r="E23" s="13">
        <v>2.7</v>
      </c>
      <c r="F23" s="13">
        <v>4.5</v>
      </c>
      <c r="G23" s="13">
        <v>17.2</v>
      </c>
      <c r="H23" s="14">
        <v>120</v>
      </c>
      <c r="I23" s="14"/>
      <c r="J23" s="14">
        <v>2.5</v>
      </c>
      <c r="K23" s="14"/>
      <c r="L23" s="14"/>
      <c r="M23" s="14"/>
      <c r="N23" s="14"/>
      <c r="O23" s="14"/>
      <c r="P23" s="14"/>
    </row>
    <row r="24" spans="1:16" x14ac:dyDescent="0.25">
      <c r="A24" s="65"/>
      <c r="B24" s="11">
        <v>312</v>
      </c>
      <c r="C24" s="12" t="s">
        <v>37</v>
      </c>
      <c r="D24" s="13">
        <v>180</v>
      </c>
      <c r="E24" s="13">
        <v>4.21</v>
      </c>
      <c r="F24" s="13">
        <v>30.08</v>
      </c>
      <c r="G24" s="14">
        <v>6.82</v>
      </c>
      <c r="H24" s="14">
        <v>312.23</v>
      </c>
      <c r="I24" s="13">
        <v>0.05</v>
      </c>
      <c r="J24" s="13">
        <v>1.82</v>
      </c>
      <c r="K24" s="13">
        <v>0.32</v>
      </c>
      <c r="L24" s="13"/>
      <c r="M24" s="13">
        <v>204.46</v>
      </c>
      <c r="N24" s="13">
        <v>131.97999999999999</v>
      </c>
      <c r="O24" s="14">
        <v>19.98</v>
      </c>
      <c r="P24" s="13">
        <v>0.45</v>
      </c>
    </row>
    <row r="25" spans="1:16" x14ac:dyDescent="0.25">
      <c r="A25" s="65"/>
      <c r="B25" s="11">
        <v>299</v>
      </c>
      <c r="C25" s="12" t="s">
        <v>96</v>
      </c>
      <c r="D25" s="13">
        <v>100</v>
      </c>
      <c r="E25" s="13">
        <v>12.5</v>
      </c>
      <c r="F25" s="13">
        <v>7.8</v>
      </c>
      <c r="G25" s="13">
        <v>4.8</v>
      </c>
      <c r="H25" s="13">
        <v>219.2</v>
      </c>
      <c r="I25" s="13"/>
      <c r="J25" s="13">
        <v>0.1</v>
      </c>
      <c r="K25" s="13"/>
      <c r="L25" s="13"/>
      <c r="M25" s="13">
        <v>28.9</v>
      </c>
      <c r="N25" s="13"/>
      <c r="O25" s="13">
        <v>14.2</v>
      </c>
      <c r="P25" s="13">
        <v>0.5</v>
      </c>
    </row>
    <row r="26" spans="1:16" x14ac:dyDescent="0.25">
      <c r="A26" s="65"/>
      <c r="B26" s="11">
        <v>72</v>
      </c>
      <c r="C26" s="12" t="s">
        <v>35</v>
      </c>
      <c r="D26" s="13">
        <v>200</v>
      </c>
      <c r="E26" s="13"/>
      <c r="F26" s="13"/>
      <c r="G26" s="14">
        <v>6</v>
      </c>
      <c r="H26" s="14">
        <v>80</v>
      </c>
      <c r="I26" s="13">
        <v>23</v>
      </c>
      <c r="J26" s="13"/>
      <c r="K26" s="13">
        <v>13</v>
      </c>
      <c r="L26" s="13">
        <v>23</v>
      </c>
      <c r="M26" s="14"/>
      <c r="N26" s="13"/>
      <c r="O26" s="14">
        <v>31</v>
      </c>
      <c r="P26" s="13"/>
    </row>
    <row r="27" spans="1:16" x14ac:dyDescent="0.25">
      <c r="A27" s="65"/>
      <c r="B27" s="11"/>
      <c r="C27" s="12" t="s">
        <v>85</v>
      </c>
      <c r="D27" s="13">
        <v>70</v>
      </c>
      <c r="E27" s="13">
        <v>4.62</v>
      </c>
      <c r="F27" s="13">
        <v>0.77</v>
      </c>
      <c r="G27" s="13">
        <v>28.7</v>
      </c>
      <c r="H27" s="14">
        <v>140</v>
      </c>
      <c r="I27" s="14"/>
      <c r="J27" s="14"/>
      <c r="K27" s="14"/>
      <c r="L27" s="14"/>
      <c r="M27" s="14"/>
      <c r="N27" s="13"/>
      <c r="O27" s="13"/>
      <c r="P27" s="13"/>
    </row>
    <row r="28" spans="1:16" x14ac:dyDescent="0.25">
      <c r="A28" s="35"/>
      <c r="B28" s="11">
        <v>37</v>
      </c>
      <c r="C28" s="12" t="s">
        <v>103</v>
      </c>
      <c r="D28" s="13">
        <v>80</v>
      </c>
      <c r="E28" s="13">
        <v>0.64</v>
      </c>
      <c r="F28" s="14">
        <v>0.08</v>
      </c>
      <c r="G28" s="13">
        <v>2</v>
      </c>
      <c r="H28" s="13">
        <v>11.28</v>
      </c>
      <c r="I28" s="13">
        <v>2.4E-2</v>
      </c>
      <c r="J28" s="13">
        <v>8</v>
      </c>
      <c r="K28" s="13"/>
      <c r="L28" s="13"/>
      <c r="M28" s="13">
        <v>18.399999999999999</v>
      </c>
      <c r="N28" s="13"/>
      <c r="O28" s="13">
        <v>11.2</v>
      </c>
      <c r="P28" s="13">
        <v>0.48</v>
      </c>
    </row>
    <row r="29" spans="1:16" x14ac:dyDescent="0.25">
      <c r="A29" s="36"/>
      <c r="B29" s="15"/>
      <c r="C29" s="20" t="s">
        <v>22</v>
      </c>
      <c r="D29" s="62">
        <f>SUM(D23:D28)</f>
        <v>890</v>
      </c>
      <c r="E29" s="64">
        <f t="shared" ref="E29:P29" si="3">SUM(E23:E28)</f>
        <v>24.67</v>
      </c>
      <c r="F29" s="64">
        <f t="shared" si="3"/>
        <v>43.23</v>
      </c>
      <c r="G29" s="64">
        <f t="shared" si="3"/>
        <v>65.52</v>
      </c>
      <c r="H29" s="64">
        <f t="shared" si="3"/>
        <v>882.71</v>
      </c>
      <c r="I29" s="64">
        <f t="shared" si="3"/>
        <v>23.074000000000002</v>
      </c>
      <c r="J29" s="64">
        <f t="shared" si="3"/>
        <v>12.42</v>
      </c>
      <c r="K29" s="64">
        <f t="shared" si="3"/>
        <v>13.32</v>
      </c>
      <c r="L29" s="64">
        <f t="shared" si="3"/>
        <v>23</v>
      </c>
      <c r="M29" s="64">
        <f t="shared" si="3"/>
        <v>251.76000000000002</v>
      </c>
      <c r="N29" s="64">
        <f t="shared" si="3"/>
        <v>131.97999999999999</v>
      </c>
      <c r="O29" s="64">
        <f t="shared" si="3"/>
        <v>76.38000000000001</v>
      </c>
      <c r="P29" s="64">
        <f t="shared" si="3"/>
        <v>1.43</v>
      </c>
    </row>
    <row r="30" spans="1:16" ht="18" customHeight="1" x14ac:dyDescent="0.25">
      <c r="A30" s="47"/>
      <c r="B30" s="24"/>
      <c r="C30" s="25" t="s">
        <v>25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6"/>
    </row>
    <row r="31" spans="1:16" ht="15" customHeight="1" x14ac:dyDescent="0.25">
      <c r="A31" s="67" t="s">
        <v>7</v>
      </c>
      <c r="B31" s="11">
        <v>93</v>
      </c>
      <c r="C31" s="12" t="s">
        <v>65</v>
      </c>
      <c r="D31" s="13">
        <v>250</v>
      </c>
      <c r="E31" s="13">
        <v>7.19</v>
      </c>
      <c r="F31" s="13">
        <v>6.51</v>
      </c>
      <c r="G31" s="13">
        <v>23.55</v>
      </c>
      <c r="H31" s="13">
        <v>181.5</v>
      </c>
      <c r="I31" s="13">
        <v>0.11</v>
      </c>
      <c r="J31" s="13">
        <v>1.1399999999999999</v>
      </c>
      <c r="K31" s="13">
        <v>38.25</v>
      </c>
      <c r="L31" s="13"/>
      <c r="M31" s="13">
        <v>202.03</v>
      </c>
      <c r="N31" s="13">
        <v>172.48</v>
      </c>
      <c r="O31" s="13">
        <v>30.18</v>
      </c>
      <c r="P31" s="13">
        <v>0.64</v>
      </c>
    </row>
    <row r="32" spans="1:16" ht="15" customHeight="1" x14ac:dyDescent="0.25">
      <c r="A32" s="65"/>
      <c r="B32" s="11">
        <v>1</v>
      </c>
      <c r="C32" s="12" t="s">
        <v>84</v>
      </c>
      <c r="D32" s="13">
        <v>40</v>
      </c>
      <c r="E32" s="14">
        <v>2.2999999999999998</v>
      </c>
      <c r="F32" s="13">
        <v>8.3000000000000007</v>
      </c>
      <c r="G32" s="14">
        <v>14.5</v>
      </c>
      <c r="H32" s="14">
        <v>142</v>
      </c>
      <c r="I32" s="13"/>
      <c r="J32" s="13"/>
      <c r="K32" s="13"/>
      <c r="L32" s="13"/>
      <c r="M32" s="13"/>
      <c r="N32" s="13"/>
      <c r="O32" s="14"/>
      <c r="P32" s="13"/>
    </row>
    <row r="33" spans="1:16" ht="15" customHeight="1" x14ac:dyDescent="0.25">
      <c r="A33" s="65"/>
      <c r="B33" s="11">
        <v>266</v>
      </c>
      <c r="C33" s="12" t="s">
        <v>38</v>
      </c>
      <c r="D33" s="13">
        <v>200</v>
      </c>
      <c r="E33" s="13">
        <v>2.1</v>
      </c>
      <c r="F33" s="13">
        <v>1.9</v>
      </c>
      <c r="G33" s="13">
        <v>15.5</v>
      </c>
      <c r="H33" s="13">
        <v>88</v>
      </c>
      <c r="I33" s="13"/>
      <c r="J33" s="13">
        <v>0.2</v>
      </c>
      <c r="K33" s="13"/>
      <c r="L33" s="13"/>
      <c r="M33" s="13"/>
      <c r="N33" s="13"/>
      <c r="O33" s="13"/>
      <c r="P33" s="13"/>
    </row>
    <row r="34" spans="1:16" ht="15" customHeight="1" x14ac:dyDescent="0.25">
      <c r="A34" s="65"/>
      <c r="B34" s="11">
        <v>118</v>
      </c>
      <c r="C34" s="12" t="s">
        <v>36</v>
      </c>
      <c r="D34" s="13">
        <v>180</v>
      </c>
      <c r="E34" s="13">
        <v>2.7</v>
      </c>
      <c r="F34" s="13">
        <v>0.9</v>
      </c>
      <c r="G34" s="13">
        <v>37.799999999999997</v>
      </c>
      <c r="H34" s="13">
        <v>172.8</v>
      </c>
      <c r="I34" s="13"/>
      <c r="J34" s="13">
        <v>18</v>
      </c>
      <c r="K34" s="13"/>
      <c r="L34" s="13"/>
      <c r="M34" s="13">
        <v>14.4</v>
      </c>
      <c r="N34" s="13"/>
      <c r="O34" s="13">
        <v>20.6</v>
      </c>
      <c r="P34" s="13">
        <v>1.08</v>
      </c>
    </row>
    <row r="35" spans="1:16" ht="20.45" customHeight="1" x14ac:dyDescent="0.25">
      <c r="A35" s="66"/>
      <c r="B35" s="15"/>
      <c r="C35" s="16" t="s">
        <v>18</v>
      </c>
      <c r="D35" s="56">
        <f t="shared" ref="D35:P35" si="4">SUM(D31:D34)</f>
        <v>670</v>
      </c>
      <c r="E35" s="56">
        <f t="shared" si="4"/>
        <v>14.29</v>
      </c>
      <c r="F35" s="56">
        <f t="shared" si="4"/>
        <v>17.61</v>
      </c>
      <c r="G35" s="56">
        <f t="shared" si="4"/>
        <v>91.35</v>
      </c>
      <c r="H35" s="56">
        <f t="shared" si="4"/>
        <v>584.29999999999995</v>
      </c>
      <c r="I35" s="56">
        <f t="shared" si="4"/>
        <v>0.11</v>
      </c>
      <c r="J35" s="56">
        <f t="shared" si="4"/>
        <v>19.34</v>
      </c>
      <c r="K35" s="56">
        <f t="shared" si="4"/>
        <v>38.25</v>
      </c>
      <c r="L35" s="56">
        <f t="shared" si="4"/>
        <v>0</v>
      </c>
      <c r="M35" s="56">
        <f t="shared" si="4"/>
        <v>216.43</v>
      </c>
      <c r="N35" s="56">
        <f t="shared" si="4"/>
        <v>172.48</v>
      </c>
      <c r="O35" s="56">
        <f t="shared" si="4"/>
        <v>50.78</v>
      </c>
      <c r="P35" s="56">
        <f t="shared" si="4"/>
        <v>1.7200000000000002</v>
      </c>
    </row>
    <row r="36" spans="1:16" ht="15" customHeight="1" x14ac:dyDescent="0.25">
      <c r="A36" s="65"/>
      <c r="B36" s="11">
        <v>139</v>
      </c>
      <c r="C36" s="12" t="s">
        <v>77</v>
      </c>
      <c r="D36" s="13">
        <v>260</v>
      </c>
      <c r="E36" s="14">
        <v>2.1</v>
      </c>
      <c r="F36" s="14">
        <v>4.5</v>
      </c>
      <c r="G36" s="14">
        <v>8.65</v>
      </c>
      <c r="H36" s="14">
        <v>97</v>
      </c>
      <c r="I36" s="14"/>
      <c r="J36" s="14">
        <v>1.7</v>
      </c>
      <c r="K36" s="14"/>
      <c r="L36" s="14"/>
      <c r="M36" s="14"/>
      <c r="N36" s="14"/>
      <c r="O36" s="14"/>
      <c r="P36" s="14"/>
    </row>
    <row r="37" spans="1:16" ht="15" customHeight="1" x14ac:dyDescent="0.25">
      <c r="A37" s="65"/>
      <c r="B37" s="11">
        <v>290</v>
      </c>
      <c r="C37" s="12" t="s">
        <v>64</v>
      </c>
      <c r="D37" s="13">
        <v>100</v>
      </c>
      <c r="E37" s="13">
        <v>12.75</v>
      </c>
      <c r="F37" s="13">
        <v>22.45</v>
      </c>
      <c r="G37" s="13">
        <v>1.4</v>
      </c>
      <c r="H37" s="14">
        <v>258.33999999999997</v>
      </c>
      <c r="I37" s="14">
        <v>0.05</v>
      </c>
      <c r="J37" s="14">
        <v>1.43</v>
      </c>
      <c r="K37" s="14">
        <v>0.16</v>
      </c>
      <c r="L37" s="14"/>
      <c r="M37" s="14">
        <v>45.24</v>
      </c>
      <c r="N37" s="14"/>
      <c r="O37" s="14">
        <v>20.02</v>
      </c>
      <c r="P37" s="14">
        <v>2.14</v>
      </c>
    </row>
    <row r="38" spans="1:16" ht="15" customHeight="1" x14ac:dyDescent="0.25">
      <c r="A38" s="65"/>
      <c r="B38" s="11">
        <v>202</v>
      </c>
      <c r="C38" s="12" t="s">
        <v>34</v>
      </c>
      <c r="D38" s="13">
        <v>180</v>
      </c>
      <c r="E38" s="13">
        <v>6.96</v>
      </c>
      <c r="F38" s="13">
        <v>2.76</v>
      </c>
      <c r="G38" s="13">
        <v>45.96</v>
      </c>
      <c r="H38" s="14">
        <v>273.60000000000002</v>
      </c>
      <c r="I38" s="14"/>
      <c r="J38" s="14"/>
      <c r="K38" s="14"/>
      <c r="L38" s="14"/>
      <c r="M38" s="14">
        <v>20.76</v>
      </c>
      <c r="N38" s="14"/>
      <c r="O38" s="14"/>
      <c r="P38" s="14">
        <v>5.52</v>
      </c>
    </row>
    <row r="39" spans="1:16" ht="15" customHeight="1" x14ac:dyDescent="0.25">
      <c r="A39" s="65"/>
      <c r="B39" s="11">
        <v>494</v>
      </c>
      <c r="C39" s="12" t="s">
        <v>68</v>
      </c>
      <c r="D39" s="13">
        <v>200</v>
      </c>
      <c r="E39" s="13">
        <v>0.3</v>
      </c>
      <c r="F39" s="13">
        <v>0.01</v>
      </c>
      <c r="G39" s="13">
        <v>17.5</v>
      </c>
      <c r="H39" s="13">
        <v>72</v>
      </c>
      <c r="I39" s="13"/>
      <c r="J39" s="13">
        <v>0.05</v>
      </c>
      <c r="K39" s="13"/>
      <c r="L39" s="13"/>
      <c r="M39" s="13">
        <v>0.3</v>
      </c>
      <c r="N39" s="13"/>
      <c r="O39" s="13">
        <v>4.3</v>
      </c>
      <c r="P39" s="13">
        <v>0.7</v>
      </c>
    </row>
    <row r="40" spans="1:16" ht="15" customHeight="1" x14ac:dyDescent="0.25">
      <c r="A40" s="65"/>
      <c r="B40" s="11"/>
      <c r="C40" s="12" t="s">
        <v>85</v>
      </c>
      <c r="D40" s="13">
        <v>70</v>
      </c>
      <c r="E40" s="13">
        <v>4.62</v>
      </c>
      <c r="F40" s="14">
        <v>0.77</v>
      </c>
      <c r="G40" s="13">
        <v>28.7</v>
      </c>
      <c r="H40" s="13">
        <v>140</v>
      </c>
      <c r="I40" s="13"/>
      <c r="J40" s="13"/>
      <c r="K40" s="13"/>
      <c r="L40" s="13"/>
      <c r="M40" s="13"/>
      <c r="N40" s="13"/>
      <c r="O40" s="13"/>
      <c r="P40" s="13"/>
    </row>
    <row r="41" spans="1:16" ht="15" customHeight="1" x14ac:dyDescent="0.25">
      <c r="A41" s="65"/>
      <c r="B41" s="11"/>
      <c r="C41" s="12"/>
      <c r="D41" s="13"/>
      <c r="E41" s="13"/>
      <c r="F41" s="14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ht="15" customHeight="1" x14ac:dyDescent="0.25">
      <c r="A42" s="66"/>
      <c r="B42" s="15"/>
      <c r="C42" s="20" t="s">
        <v>22</v>
      </c>
      <c r="D42" s="56">
        <f t="shared" ref="D42:P42" si="5">SUM(D36:D40)</f>
        <v>810</v>
      </c>
      <c r="E42" s="23">
        <f t="shared" si="5"/>
        <v>26.73</v>
      </c>
      <c r="F42" s="23">
        <f t="shared" si="5"/>
        <v>30.490000000000002</v>
      </c>
      <c r="G42" s="23">
        <f t="shared" si="5"/>
        <v>102.21000000000001</v>
      </c>
      <c r="H42" s="23">
        <f t="shared" si="5"/>
        <v>840.94</v>
      </c>
      <c r="I42" s="23">
        <f t="shared" si="5"/>
        <v>0.05</v>
      </c>
      <c r="J42" s="23">
        <f t="shared" si="5"/>
        <v>3.1799999999999997</v>
      </c>
      <c r="K42" s="23">
        <f t="shared" si="5"/>
        <v>0.16</v>
      </c>
      <c r="L42" s="23">
        <f t="shared" si="5"/>
        <v>0</v>
      </c>
      <c r="M42" s="23">
        <f t="shared" si="5"/>
        <v>66.3</v>
      </c>
      <c r="N42" s="23">
        <f t="shared" si="5"/>
        <v>0</v>
      </c>
      <c r="O42" s="23">
        <f t="shared" si="5"/>
        <v>24.32</v>
      </c>
      <c r="P42" s="23">
        <f t="shared" si="5"/>
        <v>8.36</v>
      </c>
    </row>
    <row r="43" spans="1:16" ht="15" customHeight="1" x14ac:dyDescent="0.25">
      <c r="A43" s="47"/>
      <c r="B43" s="24"/>
      <c r="C43" s="25" t="s">
        <v>26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6"/>
    </row>
    <row r="44" spans="1:16" ht="15" customHeight="1" x14ac:dyDescent="0.25">
      <c r="A44" s="65" t="s">
        <v>7</v>
      </c>
      <c r="B44" s="11">
        <v>390</v>
      </c>
      <c r="C44" s="22" t="s">
        <v>78</v>
      </c>
      <c r="D44" s="13">
        <v>257</v>
      </c>
      <c r="E44" s="13">
        <v>7.8</v>
      </c>
      <c r="F44" s="13">
        <v>7.6</v>
      </c>
      <c r="G44" s="13">
        <v>24.6</v>
      </c>
      <c r="H44" s="14">
        <v>198.3</v>
      </c>
      <c r="I44" s="13">
        <v>0.1</v>
      </c>
      <c r="J44" s="13">
        <v>1.36</v>
      </c>
      <c r="K44" s="13">
        <v>45.9</v>
      </c>
      <c r="L44" s="13"/>
      <c r="M44" s="13">
        <v>240.21</v>
      </c>
      <c r="N44" s="13">
        <v>195.06</v>
      </c>
      <c r="O44" s="13">
        <v>29.4</v>
      </c>
      <c r="P44" s="13">
        <v>0.38</v>
      </c>
    </row>
    <row r="45" spans="1:16" ht="15" customHeight="1" x14ac:dyDescent="0.25">
      <c r="A45" s="65"/>
      <c r="B45" s="11">
        <v>1</v>
      </c>
      <c r="C45" s="22" t="s">
        <v>84</v>
      </c>
      <c r="D45" s="13">
        <v>40</v>
      </c>
      <c r="E45" s="13">
        <v>2.2999999999999998</v>
      </c>
      <c r="F45" s="13">
        <v>8.3000000000000007</v>
      </c>
      <c r="G45" s="13">
        <v>14.5</v>
      </c>
      <c r="H45" s="14">
        <v>142</v>
      </c>
      <c r="I45" s="13"/>
      <c r="J45" s="13"/>
      <c r="K45" s="13"/>
      <c r="L45" s="13"/>
      <c r="M45" s="13"/>
      <c r="N45" s="13"/>
      <c r="O45" s="13"/>
      <c r="P45" s="13"/>
    </row>
    <row r="46" spans="1:16" ht="15" customHeight="1" x14ac:dyDescent="0.25">
      <c r="A46" s="65"/>
      <c r="B46" s="11">
        <v>692</v>
      </c>
      <c r="C46" s="12" t="s">
        <v>33</v>
      </c>
      <c r="D46" s="13">
        <v>200</v>
      </c>
      <c r="E46" s="13">
        <v>5.58</v>
      </c>
      <c r="F46" s="19">
        <v>6.38</v>
      </c>
      <c r="G46" s="13">
        <v>39.42</v>
      </c>
      <c r="H46" s="13">
        <v>237.38</v>
      </c>
      <c r="I46" s="13">
        <v>0.04</v>
      </c>
      <c r="J46" s="13">
        <v>1.08</v>
      </c>
      <c r="K46" s="14">
        <v>0.2</v>
      </c>
      <c r="L46" s="13">
        <v>0.06</v>
      </c>
      <c r="M46" s="13">
        <v>98.32</v>
      </c>
      <c r="N46" s="14">
        <v>75</v>
      </c>
      <c r="O46" s="14">
        <v>20</v>
      </c>
      <c r="P46" s="13">
        <v>0.06</v>
      </c>
    </row>
    <row r="47" spans="1:16" ht="15" customHeight="1" x14ac:dyDescent="0.25">
      <c r="A47" s="65"/>
      <c r="B47" s="11">
        <v>403</v>
      </c>
      <c r="C47" s="12" t="s">
        <v>21</v>
      </c>
      <c r="D47" s="13">
        <v>150</v>
      </c>
      <c r="E47" s="13">
        <v>0.6</v>
      </c>
      <c r="F47" s="13">
        <v>0.6</v>
      </c>
      <c r="G47" s="13">
        <v>14.7</v>
      </c>
      <c r="H47" s="13">
        <v>66.599999999999994</v>
      </c>
      <c r="I47" s="13">
        <v>0.05</v>
      </c>
      <c r="J47" s="14">
        <v>15</v>
      </c>
      <c r="K47" s="13"/>
      <c r="L47" s="13"/>
      <c r="M47" s="13">
        <v>24</v>
      </c>
      <c r="N47" s="13"/>
      <c r="O47" s="13">
        <v>13.5</v>
      </c>
      <c r="P47" s="13">
        <v>3.3</v>
      </c>
    </row>
    <row r="48" spans="1:16" ht="15" customHeight="1" x14ac:dyDescent="0.25">
      <c r="A48" s="66"/>
      <c r="B48" s="15"/>
      <c r="C48" s="16" t="s">
        <v>18</v>
      </c>
      <c r="D48" s="56">
        <f t="shared" ref="D48:P48" si="6">SUM(D44:D47)</f>
        <v>647</v>
      </c>
      <c r="E48" s="56">
        <f t="shared" si="6"/>
        <v>16.28</v>
      </c>
      <c r="F48" s="56">
        <f t="shared" si="6"/>
        <v>22.880000000000003</v>
      </c>
      <c r="G48" s="56">
        <f t="shared" si="6"/>
        <v>93.220000000000013</v>
      </c>
      <c r="H48" s="56">
        <f t="shared" si="6"/>
        <v>644.28000000000009</v>
      </c>
      <c r="I48" s="56">
        <f t="shared" si="6"/>
        <v>0.19</v>
      </c>
      <c r="J48" s="56">
        <f t="shared" si="6"/>
        <v>17.440000000000001</v>
      </c>
      <c r="K48" s="56">
        <f t="shared" si="6"/>
        <v>46.1</v>
      </c>
      <c r="L48" s="56">
        <f t="shared" si="6"/>
        <v>0.06</v>
      </c>
      <c r="M48" s="56">
        <f t="shared" si="6"/>
        <v>362.53</v>
      </c>
      <c r="N48" s="56">
        <f t="shared" si="6"/>
        <v>270.06</v>
      </c>
      <c r="O48" s="56">
        <f t="shared" si="6"/>
        <v>62.9</v>
      </c>
      <c r="P48" s="56">
        <f t="shared" si="6"/>
        <v>3.7399999999999998</v>
      </c>
    </row>
    <row r="49" spans="1:16" ht="15" customHeight="1" x14ac:dyDescent="0.25">
      <c r="A49" s="65"/>
      <c r="B49" s="11">
        <v>56</v>
      </c>
      <c r="C49" s="12" t="s">
        <v>82</v>
      </c>
      <c r="D49" s="13">
        <v>267</v>
      </c>
      <c r="E49" s="13">
        <v>3.68</v>
      </c>
      <c r="F49" s="13">
        <v>7.07</v>
      </c>
      <c r="G49" s="13">
        <v>8.58</v>
      </c>
      <c r="H49" s="14">
        <v>118</v>
      </c>
      <c r="I49" s="13">
        <v>0.06</v>
      </c>
      <c r="J49" s="13">
        <v>19.41</v>
      </c>
      <c r="K49" s="13"/>
      <c r="L49" s="13"/>
      <c r="M49" s="13">
        <v>46.81</v>
      </c>
      <c r="N49" s="13"/>
      <c r="O49" s="13"/>
      <c r="P49" s="13">
        <v>0.85</v>
      </c>
    </row>
    <row r="50" spans="1:16" ht="15" customHeight="1" x14ac:dyDescent="0.25">
      <c r="A50" s="65"/>
      <c r="B50" s="11">
        <v>437</v>
      </c>
      <c r="C50" s="12" t="s">
        <v>98</v>
      </c>
      <c r="D50" s="13">
        <v>100</v>
      </c>
      <c r="E50" s="13">
        <v>13.9</v>
      </c>
      <c r="F50" s="13">
        <v>12.5</v>
      </c>
      <c r="G50" s="13">
        <v>3.8</v>
      </c>
      <c r="H50" s="14">
        <v>184</v>
      </c>
      <c r="I50" s="13"/>
      <c r="J50" s="13">
        <v>0.92</v>
      </c>
      <c r="K50" s="13"/>
      <c r="L50" s="13"/>
      <c r="M50" s="13">
        <v>12.82</v>
      </c>
      <c r="N50" s="13"/>
      <c r="O50" s="13">
        <v>17.37</v>
      </c>
      <c r="P50" s="13">
        <v>1.95</v>
      </c>
    </row>
    <row r="51" spans="1:16" ht="15" customHeight="1" x14ac:dyDescent="0.25">
      <c r="A51" s="65"/>
      <c r="B51" s="11">
        <v>386</v>
      </c>
      <c r="C51" s="12" t="s">
        <v>40</v>
      </c>
      <c r="D51" s="13">
        <v>180</v>
      </c>
      <c r="E51" s="13">
        <v>4.32</v>
      </c>
      <c r="F51" s="13">
        <v>4.5599999999999996</v>
      </c>
      <c r="G51" s="13">
        <v>49.44</v>
      </c>
      <c r="H51" s="13">
        <v>291.60000000000002</v>
      </c>
      <c r="I51" s="13">
        <v>0.36</v>
      </c>
      <c r="J51" s="13"/>
      <c r="K51" s="13"/>
      <c r="L51" s="13"/>
      <c r="M51" s="13">
        <v>12.24</v>
      </c>
      <c r="N51" s="13"/>
      <c r="O51" s="13"/>
      <c r="P51" s="13">
        <v>0.24</v>
      </c>
    </row>
    <row r="52" spans="1:16" ht="15" customHeight="1" x14ac:dyDescent="0.25">
      <c r="A52" s="65"/>
      <c r="B52" s="11">
        <v>487</v>
      </c>
      <c r="C52" s="12" t="s">
        <v>41</v>
      </c>
      <c r="D52" s="13">
        <v>200</v>
      </c>
      <c r="E52" s="13">
        <v>0.9</v>
      </c>
      <c r="F52" s="13">
        <v>0.4</v>
      </c>
      <c r="G52" s="14">
        <v>14.2</v>
      </c>
      <c r="H52" s="14">
        <v>120</v>
      </c>
      <c r="I52" s="14">
        <v>0.02</v>
      </c>
      <c r="J52" s="14">
        <v>0.05</v>
      </c>
      <c r="K52" s="14"/>
      <c r="L52" s="14"/>
      <c r="M52" s="14">
        <v>13.5</v>
      </c>
      <c r="N52" s="14"/>
      <c r="O52" s="14">
        <v>11.8</v>
      </c>
      <c r="P52" s="14">
        <v>1.1599999999999999</v>
      </c>
    </row>
    <row r="53" spans="1:16" ht="15" customHeight="1" x14ac:dyDescent="0.25">
      <c r="A53" s="65"/>
      <c r="B53" s="11"/>
      <c r="C53" s="12" t="s">
        <v>85</v>
      </c>
      <c r="D53" s="13">
        <v>70</v>
      </c>
      <c r="E53" s="13">
        <v>4.62</v>
      </c>
      <c r="F53" s="14">
        <v>0.77</v>
      </c>
      <c r="G53" s="13">
        <v>28.7</v>
      </c>
      <c r="H53" s="13">
        <v>140</v>
      </c>
      <c r="I53" s="13"/>
      <c r="J53" s="13"/>
      <c r="K53" s="13"/>
      <c r="L53" s="13"/>
      <c r="M53" s="13"/>
      <c r="N53" s="13"/>
      <c r="O53" s="13"/>
      <c r="P53" s="13"/>
    </row>
    <row r="54" spans="1:16" ht="15" customHeight="1" x14ac:dyDescent="0.25">
      <c r="A54" s="66"/>
      <c r="B54" s="15"/>
      <c r="C54" s="20" t="s">
        <v>22</v>
      </c>
      <c r="D54" s="56">
        <f t="shared" ref="D54:P54" si="7">SUM(D49:D53)</f>
        <v>817</v>
      </c>
      <c r="E54" s="56">
        <f t="shared" si="7"/>
        <v>27.42</v>
      </c>
      <c r="F54" s="56">
        <f t="shared" si="7"/>
        <v>25.299999999999997</v>
      </c>
      <c r="G54" s="56">
        <f t="shared" si="7"/>
        <v>104.72</v>
      </c>
      <c r="H54" s="56">
        <f t="shared" si="7"/>
        <v>853.6</v>
      </c>
      <c r="I54" s="56">
        <f t="shared" si="7"/>
        <v>0.44</v>
      </c>
      <c r="J54" s="56">
        <f t="shared" si="7"/>
        <v>20.380000000000003</v>
      </c>
      <c r="K54" s="56">
        <f t="shared" si="7"/>
        <v>0</v>
      </c>
      <c r="L54" s="56">
        <f t="shared" si="7"/>
        <v>0</v>
      </c>
      <c r="M54" s="56">
        <f t="shared" si="7"/>
        <v>85.37</v>
      </c>
      <c r="N54" s="56">
        <f t="shared" si="7"/>
        <v>0</v>
      </c>
      <c r="O54" s="56">
        <f t="shared" si="7"/>
        <v>29.17</v>
      </c>
      <c r="P54" s="56">
        <f t="shared" si="7"/>
        <v>4.2</v>
      </c>
    </row>
    <row r="55" spans="1:16" ht="15" customHeight="1" x14ac:dyDescent="0.25">
      <c r="A55" s="47"/>
      <c r="B55" s="24"/>
      <c r="C55" s="25" t="s">
        <v>27</v>
      </c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6"/>
    </row>
    <row r="56" spans="1:16" ht="15" customHeight="1" x14ac:dyDescent="0.25">
      <c r="A56" s="65" t="s">
        <v>7</v>
      </c>
      <c r="B56" s="11">
        <v>185</v>
      </c>
      <c r="C56" s="12" t="s">
        <v>75</v>
      </c>
      <c r="D56" s="13">
        <v>257</v>
      </c>
      <c r="E56" s="13">
        <v>9.3000000000000007</v>
      </c>
      <c r="F56" s="13">
        <v>11</v>
      </c>
      <c r="G56" s="13">
        <v>44</v>
      </c>
      <c r="H56" s="13">
        <v>312</v>
      </c>
      <c r="I56" s="13">
        <v>0.22</v>
      </c>
      <c r="J56" s="13">
        <v>0.67</v>
      </c>
      <c r="K56" s="13"/>
      <c r="L56" s="13"/>
      <c r="M56" s="13">
        <v>161.5</v>
      </c>
      <c r="N56" s="13"/>
      <c r="O56" s="13">
        <v>56.17</v>
      </c>
      <c r="P56" s="13">
        <v>1.47</v>
      </c>
    </row>
    <row r="57" spans="1:16" ht="15" customHeight="1" x14ac:dyDescent="0.25">
      <c r="A57" s="65"/>
      <c r="B57" s="11">
        <v>459</v>
      </c>
      <c r="C57" s="12" t="s">
        <v>76</v>
      </c>
      <c r="D57" s="13">
        <v>208</v>
      </c>
      <c r="E57" s="13">
        <v>0.1</v>
      </c>
      <c r="F57" s="13"/>
      <c r="G57" s="13">
        <v>9.3000000000000007</v>
      </c>
      <c r="H57" s="13">
        <v>36.6</v>
      </c>
      <c r="I57" s="13"/>
      <c r="J57" s="13">
        <v>12.8</v>
      </c>
      <c r="K57" s="13">
        <v>0.1</v>
      </c>
      <c r="L57" s="13"/>
      <c r="M57" s="13">
        <v>67.2</v>
      </c>
      <c r="N57" s="13"/>
      <c r="O57" s="13">
        <v>45.8</v>
      </c>
      <c r="P57" s="13">
        <v>0.9</v>
      </c>
    </row>
    <row r="58" spans="1:16" ht="15" customHeight="1" x14ac:dyDescent="0.25">
      <c r="A58" s="65"/>
      <c r="B58" s="11">
        <v>1</v>
      </c>
      <c r="C58" s="12" t="s">
        <v>84</v>
      </c>
      <c r="D58" s="41">
        <v>40</v>
      </c>
      <c r="E58" s="13">
        <v>2.2999999999999998</v>
      </c>
      <c r="F58" s="13">
        <v>8.3000000000000007</v>
      </c>
      <c r="G58" s="13">
        <v>14.5</v>
      </c>
      <c r="H58" s="13">
        <v>142</v>
      </c>
      <c r="I58" s="13"/>
      <c r="J58" s="13"/>
      <c r="K58" s="13"/>
      <c r="L58" s="13"/>
      <c r="M58" s="13"/>
      <c r="N58" s="14"/>
      <c r="O58" s="13"/>
      <c r="P58" s="13"/>
    </row>
    <row r="59" spans="1:16" ht="15" customHeight="1" x14ac:dyDescent="0.25">
      <c r="A59" s="65"/>
      <c r="B59" s="11"/>
      <c r="C59" s="12" t="s">
        <v>39</v>
      </c>
      <c r="D59" s="17">
        <v>125</v>
      </c>
      <c r="E59" s="13">
        <v>3.63</v>
      </c>
      <c r="F59" s="13">
        <v>3.125</v>
      </c>
      <c r="G59" s="13">
        <v>19.875</v>
      </c>
      <c r="H59" s="13">
        <v>122.125</v>
      </c>
      <c r="I59" s="13"/>
      <c r="J59" s="13"/>
      <c r="K59" s="13"/>
      <c r="L59" s="13"/>
      <c r="M59" s="13"/>
      <c r="N59" s="14"/>
      <c r="O59" s="13"/>
      <c r="P59" s="13"/>
    </row>
    <row r="60" spans="1:16" ht="15" customHeight="1" x14ac:dyDescent="0.25">
      <c r="A60" s="65"/>
      <c r="B60" s="15"/>
      <c r="C60" s="16" t="s">
        <v>18</v>
      </c>
      <c r="D60" s="56">
        <f t="shared" ref="D60:P60" si="8">SUM(D56:D59)</f>
        <v>630</v>
      </c>
      <c r="E60" s="56">
        <f t="shared" si="8"/>
        <v>15.329999999999998</v>
      </c>
      <c r="F60" s="48">
        <f t="shared" si="8"/>
        <v>22.425000000000001</v>
      </c>
      <c r="G60" s="48">
        <f t="shared" si="8"/>
        <v>87.674999999999997</v>
      </c>
      <c r="H60" s="48">
        <f t="shared" si="8"/>
        <v>612.72500000000002</v>
      </c>
      <c r="I60" s="56">
        <f t="shared" si="8"/>
        <v>0.22</v>
      </c>
      <c r="J60" s="56">
        <f t="shared" si="8"/>
        <v>13.47</v>
      </c>
      <c r="K60" s="56">
        <f t="shared" si="8"/>
        <v>0.1</v>
      </c>
      <c r="L60" s="56">
        <f t="shared" si="8"/>
        <v>0</v>
      </c>
      <c r="M60" s="56">
        <f t="shared" si="8"/>
        <v>228.7</v>
      </c>
      <c r="N60" s="56">
        <f t="shared" si="8"/>
        <v>0</v>
      </c>
      <c r="O60" s="56">
        <f t="shared" si="8"/>
        <v>101.97</v>
      </c>
      <c r="P60" s="56">
        <f t="shared" si="8"/>
        <v>2.37</v>
      </c>
    </row>
    <row r="61" spans="1:16" ht="15" customHeight="1" x14ac:dyDescent="0.25">
      <c r="A61" s="67" t="s">
        <v>23</v>
      </c>
      <c r="B61" s="11">
        <v>121</v>
      </c>
      <c r="C61" s="12" t="s">
        <v>97</v>
      </c>
      <c r="D61" s="13">
        <v>260</v>
      </c>
      <c r="E61" s="13">
        <v>4.0999999999999996</v>
      </c>
      <c r="F61" s="13">
        <v>6.6</v>
      </c>
      <c r="G61" s="13">
        <v>15.3</v>
      </c>
      <c r="H61" s="14">
        <v>137</v>
      </c>
      <c r="I61" s="13"/>
      <c r="J61" s="14">
        <v>3</v>
      </c>
      <c r="K61" s="13"/>
      <c r="L61" s="13"/>
      <c r="M61" s="13"/>
      <c r="N61" s="13"/>
      <c r="O61" s="13"/>
      <c r="P61" s="13"/>
    </row>
    <row r="62" spans="1:16" ht="28.15" customHeight="1" x14ac:dyDescent="0.25">
      <c r="A62" s="65"/>
      <c r="B62" s="42">
        <v>469</v>
      </c>
      <c r="C62" s="43" t="s">
        <v>102</v>
      </c>
      <c r="D62" s="44">
        <v>170</v>
      </c>
      <c r="E62" s="44">
        <v>27.84</v>
      </c>
      <c r="F62" s="44">
        <v>18</v>
      </c>
      <c r="G62" s="45">
        <v>32.4</v>
      </c>
      <c r="H62" s="45">
        <v>279.60000000000002</v>
      </c>
      <c r="I62" s="44">
        <v>0.09</v>
      </c>
      <c r="J62" s="44">
        <v>0.74</v>
      </c>
      <c r="K62" s="44">
        <v>0.33</v>
      </c>
      <c r="L62" s="44">
        <v>0</v>
      </c>
      <c r="M62" s="44">
        <v>226.4</v>
      </c>
      <c r="N62" s="44">
        <v>344.9</v>
      </c>
      <c r="O62" s="45">
        <v>48.9</v>
      </c>
      <c r="P62" s="44">
        <v>0.84</v>
      </c>
    </row>
    <row r="63" spans="1:16" ht="15" customHeight="1" x14ac:dyDescent="0.25">
      <c r="A63" s="65"/>
      <c r="B63" s="11">
        <v>692</v>
      </c>
      <c r="C63" s="12" t="s">
        <v>33</v>
      </c>
      <c r="D63" s="13">
        <v>200</v>
      </c>
      <c r="E63" s="13">
        <v>5.58</v>
      </c>
      <c r="F63" s="13">
        <v>6.38</v>
      </c>
      <c r="G63" s="14">
        <v>39.42</v>
      </c>
      <c r="H63" s="14">
        <v>237.38</v>
      </c>
      <c r="I63" s="13">
        <v>0.04</v>
      </c>
      <c r="J63" s="13">
        <v>1.08</v>
      </c>
      <c r="K63" s="13">
        <v>0.2</v>
      </c>
      <c r="L63" s="13">
        <v>0.06</v>
      </c>
      <c r="M63" s="13">
        <v>98.32</v>
      </c>
      <c r="N63" s="13">
        <v>75</v>
      </c>
      <c r="O63" s="14">
        <v>20</v>
      </c>
      <c r="P63" s="13">
        <v>0.06</v>
      </c>
    </row>
    <row r="64" spans="1:16" ht="15" customHeight="1" x14ac:dyDescent="0.25">
      <c r="A64" s="65"/>
      <c r="B64" s="11"/>
      <c r="C64" s="12" t="s">
        <v>85</v>
      </c>
      <c r="D64" s="13">
        <v>60</v>
      </c>
      <c r="E64" s="13">
        <v>3.96</v>
      </c>
      <c r="F64" s="13">
        <v>0.66</v>
      </c>
      <c r="G64" s="14">
        <v>24.6</v>
      </c>
      <c r="H64" s="14">
        <v>120</v>
      </c>
      <c r="I64" s="14"/>
      <c r="J64" s="14"/>
      <c r="K64" s="14"/>
      <c r="L64" s="14"/>
      <c r="M64" s="13"/>
      <c r="N64" s="13"/>
      <c r="O64" s="13"/>
      <c r="P64" s="13"/>
    </row>
    <row r="65" spans="1:16" ht="15" customHeight="1" x14ac:dyDescent="0.25">
      <c r="A65" s="65"/>
      <c r="B65" s="11">
        <v>118</v>
      </c>
      <c r="C65" s="12" t="s">
        <v>36</v>
      </c>
      <c r="D65" s="13">
        <v>180</v>
      </c>
      <c r="E65" s="13">
        <v>2.7</v>
      </c>
      <c r="F65" s="14">
        <v>0.9</v>
      </c>
      <c r="G65" s="13">
        <v>37.799999999999997</v>
      </c>
      <c r="H65" s="13">
        <v>172.8</v>
      </c>
      <c r="I65" s="13"/>
      <c r="J65" s="13">
        <v>18</v>
      </c>
      <c r="K65" s="13"/>
      <c r="L65" s="13"/>
      <c r="M65" s="13">
        <v>14.4</v>
      </c>
      <c r="N65" s="13"/>
      <c r="O65" s="13">
        <v>20.6</v>
      </c>
      <c r="P65" s="13">
        <v>1.08</v>
      </c>
    </row>
    <row r="66" spans="1:16" ht="15" customHeight="1" x14ac:dyDescent="0.25">
      <c r="A66" s="66"/>
      <c r="B66" s="15"/>
      <c r="C66" s="20" t="s">
        <v>22</v>
      </c>
      <c r="D66" s="56">
        <f t="shared" ref="D66:P66" si="9">SUM(D61:D65)</f>
        <v>870</v>
      </c>
      <c r="E66" s="56">
        <f t="shared" si="9"/>
        <v>44.18</v>
      </c>
      <c r="F66" s="56">
        <f t="shared" si="9"/>
        <v>32.54</v>
      </c>
      <c r="G66" s="56">
        <f t="shared" si="9"/>
        <v>149.51999999999998</v>
      </c>
      <c r="H66" s="56">
        <f t="shared" si="9"/>
        <v>946.78</v>
      </c>
      <c r="I66" s="56">
        <f t="shared" si="9"/>
        <v>0.13</v>
      </c>
      <c r="J66" s="56">
        <f t="shared" si="9"/>
        <v>22.82</v>
      </c>
      <c r="K66" s="56">
        <f t="shared" si="9"/>
        <v>0.53</v>
      </c>
      <c r="L66" s="56">
        <f t="shared" si="9"/>
        <v>0.06</v>
      </c>
      <c r="M66" s="56">
        <f t="shared" si="9"/>
        <v>339.12</v>
      </c>
      <c r="N66" s="56">
        <f t="shared" si="9"/>
        <v>419.9</v>
      </c>
      <c r="O66" s="56">
        <f t="shared" si="9"/>
        <v>89.5</v>
      </c>
      <c r="P66" s="56">
        <f t="shared" si="9"/>
        <v>1.98</v>
      </c>
    </row>
    <row r="67" spans="1:16" s="1" customFormat="1" ht="19.149999999999999" customHeight="1" x14ac:dyDescent="0.25">
      <c r="A67" s="47"/>
      <c r="B67" s="24"/>
      <c r="C67" s="25" t="s">
        <v>28</v>
      </c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6"/>
    </row>
    <row r="68" spans="1:16" s="1" customFormat="1" x14ac:dyDescent="0.25">
      <c r="A68" s="67" t="s">
        <v>7</v>
      </c>
      <c r="B68" s="11">
        <v>268</v>
      </c>
      <c r="C68" s="12" t="s">
        <v>42</v>
      </c>
      <c r="D68" s="13">
        <v>150</v>
      </c>
      <c r="E68" s="13">
        <v>14</v>
      </c>
      <c r="F68" s="13">
        <v>21.2</v>
      </c>
      <c r="G68" s="13">
        <v>3.5</v>
      </c>
      <c r="H68" s="13">
        <v>260</v>
      </c>
      <c r="I68" s="13">
        <v>7.0000000000000007E-2</v>
      </c>
      <c r="J68" s="13">
        <v>0.5</v>
      </c>
      <c r="K68" s="13">
        <v>0.31</v>
      </c>
      <c r="L68" s="13">
        <v>1.2</v>
      </c>
      <c r="M68" s="13">
        <v>125</v>
      </c>
      <c r="N68" s="13">
        <v>242.5</v>
      </c>
      <c r="O68" s="13">
        <v>20</v>
      </c>
      <c r="P68" s="13">
        <v>2.6</v>
      </c>
    </row>
    <row r="69" spans="1:16" s="1" customFormat="1" x14ac:dyDescent="0.25">
      <c r="A69" s="65"/>
      <c r="B69" s="11">
        <v>459</v>
      </c>
      <c r="C69" s="12" t="s">
        <v>76</v>
      </c>
      <c r="D69" s="13">
        <v>208</v>
      </c>
      <c r="E69" s="13">
        <v>0.1</v>
      </c>
      <c r="F69" s="13"/>
      <c r="G69" s="13">
        <v>9.3000000000000007</v>
      </c>
      <c r="H69" s="13">
        <v>36.6</v>
      </c>
      <c r="I69" s="13"/>
      <c r="J69" s="13">
        <v>12.8</v>
      </c>
      <c r="K69" s="13">
        <v>0.1</v>
      </c>
      <c r="L69" s="13"/>
      <c r="M69" s="13">
        <v>67.2</v>
      </c>
      <c r="N69" s="13"/>
      <c r="O69" s="13">
        <v>45.8</v>
      </c>
      <c r="P69" s="13">
        <v>0.9</v>
      </c>
    </row>
    <row r="70" spans="1:16" s="1" customFormat="1" x14ac:dyDescent="0.25">
      <c r="A70" s="65"/>
      <c r="B70" s="11">
        <v>403</v>
      </c>
      <c r="C70" s="12" t="s">
        <v>21</v>
      </c>
      <c r="D70" s="41">
        <v>150</v>
      </c>
      <c r="E70" s="13">
        <v>0.6</v>
      </c>
      <c r="F70" s="13">
        <v>0.6</v>
      </c>
      <c r="G70" s="13">
        <v>14.7</v>
      </c>
      <c r="H70" s="13">
        <v>66.599999999999994</v>
      </c>
      <c r="I70" s="13">
        <v>0.05</v>
      </c>
      <c r="J70" s="13">
        <v>15</v>
      </c>
      <c r="K70" s="13"/>
      <c r="L70" s="13"/>
      <c r="M70" s="13">
        <v>24</v>
      </c>
      <c r="N70" s="14"/>
      <c r="O70" s="13">
        <v>13.5</v>
      </c>
      <c r="P70" s="13">
        <v>3.3</v>
      </c>
    </row>
    <row r="71" spans="1:16" s="1" customFormat="1" x14ac:dyDescent="0.25">
      <c r="A71" s="65"/>
      <c r="B71" s="11">
        <v>2</v>
      </c>
      <c r="C71" s="12" t="s">
        <v>92</v>
      </c>
      <c r="D71" s="41">
        <v>85</v>
      </c>
      <c r="E71" s="13">
        <v>2.4</v>
      </c>
      <c r="F71" s="13">
        <v>11.2</v>
      </c>
      <c r="G71" s="13">
        <v>37</v>
      </c>
      <c r="H71" s="13">
        <v>258</v>
      </c>
      <c r="I71" s="13">
        <v>0.04</v>
      </c>
      <c r="J71" s="13">
        <v>0.08</v>
      </c>
      <c r="K71" s="13"/>
      <c r="L71" s="13"/>
      <c r="M71" s="13">
        <v>12.58</v>
      </c>
      <c r="N71" s="14"/>
      <c r="O71" s="13">
        <v>11.05</v>
      </c>
      <c r="P71" s="13">
        <v>1</v>
      </c>
    </row>
    <row r="72" spans="1:16" s="1" customFormat="1" x14ac:dyDescent="0.25">
      <c r="A72" s="66"/>
      <c r="B72" s="15"/>
      <c r="C72" s="16" t="s">
        <v>18</v>
      </c>
      <c r="D72" s="56">
        <f t="shared" ref="D72:K72" si="10">SUM(D68:D71)</f>
        <v>593</v>
      </c>
      <c r="E72" s="56">
        <f t="shared" si="10"/>
        <v>17.099999999999998</v>
      </c>
      <c r="F72" s="56">
        <f t="shared" si="10"/>
        <v>33</v>
      </c>
      <c r="G72" s="56">
        <f t="shared" si="10"/>
        <v>64.5</v>
      </c>
      <c r="H72" s="49">
        <f t="shared" si="10"/>
        <v>621.20000000000005</v>
      </c>
      <c r="I72" s="56">
        <f t="shared" si="10"/>
        <v>0.16</v>
      </c>
      <c r="J72" s="56">
        <f t="shared" si="10"/>
        <v>28.38</v>
      </c>
      <c r="K72" s="56">
        <f t="shared" si="10"/>
        <v>0.41000000000000003</v>
      </c>
      <c r="L72" s="56"/>
      <c r="M72" s="56">
        <f>SUM(M68:M71)</f>
        <v>228.78</v>
      </c>
      <c r="N72" s="56"/>
      <c r="O72" s="56">
        <f>SUM(O68:O71)</f>
        <v>90.35</v>
      </c>
      <c r="P72" s="56">
        <f>SUM(P68:P71)</f>
        <v>7.8</v>
      </c>
    </row>
    <row r="73" spans="1:16" s="1" customFormat="1" x14ac:dyDescent="0.25">
      <c r="A73" s="65" t="s">
        <v>23</v>
      </c>
      <c r="B73" s="11">
        <v>64</v>
      </c>
      <c r="C73" s="12" t="s">
        <v>93</v>
      </c>
      <c r="D73" s="13">
        <v>250</v>
      </c>
      <c r="E73" s="13">
        <v>8.1</v>
      </c>
      <c r="F73" s="13">
        <v>9.1</v>
      </c>
      <c r="G73" s="14">
        <v>19</v>
      </c>
      <c r="H73" s="14">
        <v>190</v>
      </c>
      <c r="I73" s="13"/>
      <c r="J73" s="13">
        <v>0.2</v>
      </c>
      <c r="K73" s="13"/>
      <c r="L73" s="13"/>
      <c r="M73" s="13"/>
      <c r="N73" s="13"/>
      <c r="O73" s="13"/>
      <c r="P73" s="13"/>
    </row>
    <row r="74" spans="1:16" s="1" customFormat="1" x14ac:dyDescent="0.25">
      <c r="A74" s="65"/>
      <c r="B74" s="11">
        <v>350</v>
      </c>
      <c r="C74" s="12" t="s">
        <v>70</v>
      </c>
      <c r="D74" s="13">
        <v>100</v>
      </c>
      <c r="E74" s="13">
        <v>12.9</v>
      </c>
      <c r="F74" s="13">
        <v>10.8</v>
      </c>
      <c r="G74" s="13">
        <v>9.1</v>
      </c>
      <c r="H74" s="14">
        <v>220</v>
      </c>
      <c r="I74" s="13"/>
      <c r="J74" s="13">
        <v>3</v>
      </c>
      <c r="K74" s="13"/>
      <c r="L74" s="13"/>
      <c r="M74" s="13">
        <v>19.899999999999999</v>
      </c>
      <c r="N74" s="13"/>
      <c r="O74" s="13">
        <v>28.6</v>
      </c>
      <c r="P74" s="13">
        <v>2.1</v>
      </c>
    </row>
    <row r="75" spans="1:16" s="1" customFormat="1" x14ac:dyDescent="0.25">
      <c r="A75" s="65"/>
      <c r="B75" s="31">
        <v>256</v>
      </c>
      <c r="C75" s="32" t="s">
        <v>19</v>
      </c>
      <c r="D75" s="33">
        <v>180</v>
      </c>
      <c r="E75" s="33">
        <v>6.36</v>
      </c>
      <c r="F75" s="33">
        <v>3.6</v>
      </c>
      <c r="G75" s="33">
        <v>40.92</v>
      </c>
      <c r="H75" s="34">
        <v>227.88</v>
      </c>
      <c r="I75" s="34">
        <v>0.12</v>
      </c>
      <c r="J75" s="34"/>
      <c r="K75" s="34">
        <v>10.8</v>
      </c>
      <c r="L75" s="34"/>
      <c r="M75" s="34">
        <v>15</v>
      </c>
      <c r="N75" s="33"/>
      <c r="O75" s="33">
        <v>8.76</v>
      </c>
      <c r="P75" s="33">
        <v>0.84</v>
      </c>
    </row>
    <row r="76" spans="1:16" s="1" customFormat="1" x14ac:dyDescent="0.25">
      <c r="A76" s="65"/>
      <c r="B76" s="11">
        <v>72</v>
      </c>
      <c r="C76" s="12" t="s">
        <v>35</v>
      </c>
      <c r="D76" s="13">
        <v>200</v>
      </c>
      <c r="E76" s="13"/>
      <c r="F76" s="14"/>
      <c r="G76" s="13">
        <v>6</v>
      </c>
      <c r="H76" s="13">
        <v>80</v>
      </c>
      <c r="I76" s="13">
        <v>23</v>
      </c>
      <c r="J76" s="13"/>
      <c r="K76" s="13">
        <v>13</v>
      </c>
      <c r="L76" s="13">
        <v>13</v>
      </c>
      <c r="M76" s="13"/>
      <c r="N76" s="13"/>
      <c r="O76" s="13"/>
      <c r="P76" s="13"/>
    </row>
    <row r="77" spans="1:16" s="1" customFormat="1" x14ac:dyDescent="0.25">
      <c r="A77" s="65"/>
      <c r="B77" s="11"/>
      <c r="C77" s="12" t="s">
        <v>85</v>
      </c>
      <c r="D77" s="13">
        <v>70</v>
      </c>
      <c r="E77" s="13">
        <v>4.62</v>
      </c>
      <c r="F77" s="14">
        <v>0.77</v>
      </c>
      <c r="G77" s="13">
        <v>28.7</v>
      </c>
      <c r="H77" s="13">
        <v>140</v>
      </c>
      <c r="I77" s="13"/>
      <c r="J77" s="13"/>
      <c r="K77" s="13"/>
      <c r="L77" s="13"/>
      <c r="M77" s="13"/>
      <c r="N77" s="13"/>
      <c r="O77" s="13"/>
      <c r="P77" s="13"/>
    </row>
    <row r="78" spans="1:16" s="1" customFormat="1" x14ac:dyDescent="0.25">
      <c r="A78" s="66"/>
      <c r="B78" s="15"/>
      <c r="C78" s="20" t="s">
        <v>22</v>
      </c>
      <c r="D78" s="56">
        <f t="shared" ref="D78:P78" si="11">SUM(D73:D77)</f>
        <v>800</v>
      </c>
      <c r="E78" s="56">
        <f t="shared" si="11"/>
        <v>31.98</v>
      </c>
      <c r="F78" s="56">
        <f t="shared" si="11"/>
        <v>24.27</v>
      </c>
      <c r="G78" s="56">
        <f t="shared" si="11"/>
        <v>103.72000000000001</v>
      </c>
      <c r="H78" s="56">
        <f t="shared" si="11"/>
        <v>857.88</v>
      </c>
      <c r="I78" s="56">
        <f t="shared" si="11"/>
        <v>23.12</v>
      </c>
      <c r="J78" s="56">
        <f t="shared" si="11"/>
        <v>3.2</v>
      </c>
      <c r="K78" s="56">
        <f t="shared" si="11"/>
        <v>23.8</v>
      </c>
      <c r="L78" s="56">
        <f t="shared" si="11"/>
        <v>13</v>
      </c>
      <c r="M78" s="56">
        <f t="shared" si="11"/>
        <v>34.9</v>
      </c>
      <c r="N78" s="56">
        <f t="shared" si="11"/>
        <v>0</v>
      </c>
      <c r="O78" s="56">
        <f t="shared" si="11"/>
        <v>37.36</v>
      </c>
      <c r="P78" s="56">
        <f t="shared" si="11"/>
        <v>2.94</v>
      </c>
    </row>
    <row r="79" spans="1:16" s="1" customFormat="1" x14ac:dyDescent="0.25">
      <c r="A79" s="36"/>
      <c r="B79" s="38"/>
      <c r="C79" s="39" t="s">
        <v>29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40"/>
    </row>
    <row r="80" spans="1:16" s="1" customFormat="1" x14ac:dyDescent="0.25">
      <c r="A80" s="65" t="s">
        <v>7</v>
      </c>
      <c r="B80" s="11">
        <v>184</v>
      </c>
      <c r="C80" s="12" t="s">
        <v>83</v>
      </c>
      <c r="D80" s="13">
        <v>257</v>
      </c>
      <c r="E80" s="13">
        <v>9.1999999999999993</v>
      </c>
      <c r="F80" s="13">
        <v>12.8</v>
      </c>
      <c r="G80" s="13">
        <v>44.3</v>
      </c>
      <c r="H80" s="13">
        <v>329</v>
      </c>
      <c r="I80" s="13">
        <v>0.1</v>
      </c>
      <c r="J80" s="13">
        <v>1.18</v>
      </c>
      <c r="K80" s="13"/>
      <c r="L80" s="13"/>
      <c r="M80" s="13">
        <v>267.27999999999997</v>
      </c>
      <c r="N80" s="19"/>
      <c r="O80" s="13"/>
      <c r="P80" s="13">
        <v>0.63</v>
      </c>
    </row>
    <row r="81" spans="1:16" s="1" customFormat="1" x14ac:dyDescent="0.25">
      <c r="A81" s="65"/>
      <c r="B81" s="11">
        <v>457</v>
      </c>
      <c r="C81" s="12" t="s">
        <v>69</v>
      </c>
      <c r="D81" s="13">
        <v>200</v>
      </c>
      <c r="E81" s="13">
        <v>0.1</v>
      </c>
      <c r="F81" s="13">
        <v>3.09</v>
      </c>
      <c r="G81" s="13">
        <v>9.8000000000000007</v>
      </c>
      <c r="H81" s="14">
        <v>38</v>
      </c>
      <c r="I81" s="13"/>
      <c r="J81" s="13"/>
      <c r="K81" s="13"/>
      <c r="L81" s="13"/>
      <c r="M81" s="13">
        <v>0.3</v>
      </c>
      <c r="N81" s="13"/>
      <c r="O81" s="13">
        <v>4.2</v>
      </c>
      <c r="P81" s="13">
        <v>0.7</v>
      </c>
    </row>
    <row r="82" spans="1:16" s="1" customFormat="1" x14ac:dyDescent="0.25">
      <c r="A82" s="65"/>
      <c r="B82" s="11">
        <v>118</v>
      </c>
      <c r="C82" s="12" t="s">
        <v>36</v>
      </c>
      <c r="D82" s="13">
        <v>180</v>
      </c>
      <c r="E82" s="14">
        <v>2.7</v>
      </c>
      <c r="F82" s="13">
        <v>0.9</v>
      </c>
      <c r="G82" s="14">
        <v>37.799999999999997</v>
      </c>
      <c r="H82" s="14">
        <v>172.8</v>
      </c>
      <c r="I82" s="13"/>
      <c r="J82" s="13">
        <v>18</v>
      </c>
      <c r="K82" s="13"/>
      <c r="L82" s="13"/>
      <c r="M82" s="13">
        <v>14.4</v>
      </c>
      <c r="N82" s="13"/>
      <c r="O82" s="14">
        <v>20.6</v>
      </c>
      <c r="P82" s="13">
        <v>1.08</v>
      </c>
    </row>
    <row r="83" spans="1:16" s="1" customFormat="1" x14ac:dyDescent="0.25">
      <c r="A83" s="65"/>
      <c r="B83" s="11"/>
      <c r="C83" s="12" t="s">
        <v>85</v>
      </c>
      <c r="D83" s="41">
        <v>50</v>
      </c>
      <c r="E83" s="13">
        <v>3.8</v>
      </c>
      <c r="F83" s="13">
        <v>0.55000000000000004</v>
      </c>
      <c r="G83" s="13">
        <v>23.8</v>
      </c>
      <c r="H83" s="13">
        <v>118</v>
      </c>
      <c r="I83" s="13"/>
      <c r="J83" s="13"/>
      <c r="K83" s="13"/>
      <c r="L83" s="13"/>
      <c r="M83" s="13"/>
      <c r="N83" s="14"/>
      <c r="O83" s="13"/>
      <c r="P83" s="13"/>
    </row>
    <row r="84" spans="1:16" s="1" customFormat="1" x14ac:dyDescent="0.25">
      <c r="A84" s="66"/>
      <c r="B84" s="15"/>
      <c r="C84" s="16" t="s">
        <v>18</v>
      </c>
      <c r="D84" s="56">
        <f t="shared" ref="D84:P84" si="12">SUM(D80:D83)</f>
        <v>687</v>
      </c>
      <c r="E84" s="56">
        <f t="shared" si="12"/>
        <v>15.8</v>
      </c>
      <c r="F84" s="56">
        <f t="shared" si="12"/>
        <v>17.34</v>
      </c>
      <c r="G84" s="56">
        <f t="shared" si="12"/>
        <v>115.69999999999999</v>
      </c>
      <c r="H84" s="56">
        <f t="shared" si="12"/>
        <v>657.8</v>
      </c>
      <c r="I84" s="56">
        <f t="shared" si="12"/>
        <v>0.1</v>
      </c>
      <c r="J84" s="56">
        <f t="shared" si="12"/>
        <v>19.18</v>
      </c>
      <c r="K84" s="56">
        <f t="shared" si="12"/>
        <v>0</v>
      </c>
      <c r="L84" s="56">
        <f t="shared" si="12"/>
        <v>0</v>
      </c>
      <c r="M84" s="56">
        <f t="shared" si="12"/>
        <v>281.97999999999996</v>
      </c>
      <c r="N84" s="56">
        <f t="shared" si="12"/>
        <v>0</v>
      </c>
      <c r="O84" s="56">
        <f t="shared" si="12"/>
        <v>24.8</v>
      </c>
      <c r="P84" s="56">
        <f t="shared" si="12"/>
        <v>2.41</v>
      </c>
    </row>
    <row r="85" spans="1:16" s="1" customFormat="1" x14ac:dyDescent="0.25">
      <c r="A85" s="65"/>
      <c r="B85" s="11">
        <v>130</v>
      </c>
      <c r="C85" s="12" t="s">
        <v>66</v>
      </c>
      <c r="D85" s="13">
        <v>250</v>
      </c>
      <c r="E85" s="13">
        <v>3.4</v>
      </c>
      <c r="F85" s="13">
        <v>5.5</v>
      </c>
      <c r="G85" s="13">
        <v>23.9</v>
      </c>
      <c r="H85" s="13">
        <v>171.3</v>
      </c>
      <c r="I85" s="13">
        <v>0.1</v>
      </c>
      <c r="J85" s="13">
        <v>6.5</v>
      </c>
      <c r="K85" s="13"/>
      <c r="L85" s="13"/>
      <c r="M85" s="13">
        <v>27.7</v>
      </c>
      <c r="N85" s="13"/>
      <c r="O85" s="13">
        <v>34.6</v>
      </c>
      <c r="P85" s="13">
        <v>1.2</v>
      </c>
    </row>
    <row r="86" spans="1:16" s="1" customFormat="1" ht="24.75" x14ac:dyDescent="0.25">
      <c r="A86" s="65"/>
      <c r="B86" s="11" t="s">
        <v>86</v>
      </c>
      <c r="C86" s="12" t="s">
        <v>87</v>
      </c>
      <c r="D86" s="13">
        <v>100</v>
      </c>
      <c r="E86" s="13">
        <v>18.241</v>
      </c>
      <c r="F86" s="14">
        <v>11.28</v>
      </c>
      <c r="G86" s="14">
        <v>16.056999999999999</v>
      </c>
      <c r="H86" s="13">
        <v>239.94</v>
      </c>
      <c r="I86" s="13">
        <v>0.121</v>
      </c>
      <c r="J86" s="13"/>
      <c r="K86" s="13"/>
      <c r="L86" s="13"/>
      <c r="M86" s="13">
        <v>20.23</v>
      </c>
      <c r="N86" s="13"/>
      <c r="O86" s="13">
        <v>25.03</v>
      </c>
      <c r="P86" s="13">
        <v>1.6919999999999999</v>
      </c>
    </row>
    <row r="87" spans="1:16" s="1" customFormat="1" ht="24.75" x14ac:dyDescent="0.25">
      <c r="A87" s="65"/>
      <c r="B87" s="50">
        <v>102018937</v>
      </c>
      <c r="C87" s="12" t="s">
        <v>95</v>
      </c>
      <c r="D87" s="13">
        <v>200</v>
      </c>
      <c r="E87" s="13">
        <v>3.51</v>
      </c>
      <c r="F87" s="13">
        <v>4.91</v>
      </c>
      <c r="G87" s="13">
        <v>8.06</v>
      </c>
      <c r="H87" s="13">
        <v>206.44</v>
      </c>
      <c r="I87" s="13"/>
      <c r="J87" s="13">
        <v>20.38</v>
      </c>
      <c r="K87" s="13"/>
      <c r="L87" s="13"/>
      <c r="M87" s="13">
        <v>109.19</v>
      </c>
      <c r="N87" s="13"/>
      <c r="O87" s="13">
        <v>23.99</v>
      </c>
      <c r="P87" s="13">
        <v>1.22</v>
      </c>
    </row>
    <row r="88" spans="1:16" s="1" customFormat="1" x14ac:dyDescent="0.25">
      <c r="A88" s="65"/>
      <c r="B88" s="11">
        <v>638</v>
      </c>
      <c r="C88" s="12" t="s">
        <v>71</v>
      </c>
      <c r="D88" s="13">
        <v>200</v>
      </c>
      <c r="E88" s="13">
        <v>0.4</v>
      </c>
      <c r="F88" s="19"/>
      <c r="G88" s="13">
        <v>28.5</v>
      </c>
      <c r="H88" s="13">
        <v>116</v>
      </c>
      <c r="I88" s="13"/>
      <c r="J88" s="13">
        <v>0.1</v>
      </c>
      <c r="K88" s="14"/>
      <c r="L88" s="13"/>
      <c r="M88" s="13"/>
      <c r="N88" s="14"/>
      <c r="O88" s="14"/>
      <c r="P88" s="13"/>
    </row>
    <row r="89" spans="1:16" s="1" customFormat="1" x14ac:dyDescent="0.25">
      <c r="A89" s="65"/>
      <c r="B89" s="11"/>
      <c r="C89" s="12" t="s">
        <v>85</v>
      </c>
      <c r="D89" s="13">
        <v>70</v>
      </c>
      <c r="E89" s="13">
        <v>4.62</v>
      </c>
      <c r="F89" s="14">
        <v>0.77</v>
      </c>
      <c r="G89" s="13">
        <v>28.7</v>
      </c>
      <c r="H89" s="13">
        <v>140</v>
      </c>
      <c r="I89" s="13"/>
      <c r="J89" s="13"/>
      <c r="K89" s="13"/>
      <c r="L89" s="13"/>
      <c r="M89" s="13"/>
      <c r="N89" s="13"/>
      <c r="O89" s="13"/>
      <c r="P89" s="13"/>
    </row>
    <row r="90" spans="1:16" s="1" customFormat="1" x14ac:dyDescent="0.25">
      <c r="A90" s="65"/>
      <c r="B90" s="11">
        <v>37</v>
      </c>
      <c r="C90" s="12" t="s">
        <v>103</v>
      </c>
      <c r="D90" s="13">
        <v>80</v>
      </c>
      <c r="E90" s="13">
        <v>0.64</v>
      </c>
      <c r="F90" s="14">
        <v>0.08</v>
      </c>
      <c r="G90" s="13">
        <v>2</v>
      </c>
      <c r="H90" s="13">
        <v>11.28</v>
      </c>
      <c r="I90" s="13">
        <v>2.4E-2</v>
      </c>
      <c r="J90" s="13">
        <v>8</v>
      </c>
      <c r="K90" s="13"/>
      <c r="L90" s="13"/>
      <c r="M90" s="13">
        <v>18.399999999999999</v>
      </c>
      <c r="N90" s="13"/>
      <c r="O90" s="13">
        <v>11.2</v>
      </c>
      <c r="P90" s="13">
        <v>0.48</v>
      </c>
    </row>
    <row r="91" spans="1:16" s="1" customFormat="1" x14ac:dyDescent="0.25">
      <c r="A91" s="66"/>
      <c r="B91" s="15"/>
      <c r="C91" s="20" t="s">
        <v>22</v>
      </c>
      <c r="D91" s="56">
        <f>SUM(D85:D90)</f>
        <v>900</v>
      </c>
      <c r="E91" s="62">
        <f>SUM(E85:E90)</f>
        <v>30.810999999999996</v>
      </c>
      <c r="F91" s="64">
        <f t="shared" ref="F91:P91" si="13">SUM(F85:F90)</f>
        <v>22.54</v>
      </c>
      <c r="G91" s="64">
        <f t="shared" si="13"/>
        <v>107.217</v>
      </c>
      <c r="H91" s="64">
        <f t="shared" si="13"/>
        <v>884.96</v>
      </c>
      <c r="I91" s="64">
        <f t="shared" si="13"/>
        <v>0.245</v>
      </c>
      <c r="J91" s="64">
        <f t="shared" si="13"/>
        <v>34.980000000000004</v>
      </c>
      <c r="K91" s="64">
        <f t="shared" si="13"/>
        <v>0</v>
      </c>
      <c r="L91" s="64">
        <f t="shared" si="13"/>
        <v>0</v>
      </c>
      <c r="M91" s="64">
        <f t="shared" si="13"/>
        <v>175.52</v>
      </c>
      <c r="N91" s="64">
        <f t="shared" si="13"/>
        <v>0</v>
      </c>
      <c r="O91" s="64">
        <f t="shared" si="13"/>
        <v>94.820000000000007</v>
      </c>
      <c r="P91" s="64">
        <f t="shared" si="13"/>
        <v>4.5920000000000005</v>
      </c>
    </row>
    <row r="92" spans="1:16" s="1" customFormat="1" x14ac:dyDescent="0.25">
      <c r="A92" s="63"/>
      <c r="B92" s="11"/>
      <c r="C92" s="62" t="s">
        <v>30</v>
      </c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</row>
    <row r="93" spans="1:16" s="1" customFormat="1" x14ac:dyDescent="0.25">
      <c r="A93" s="67" t="s">
        <v>7</v>
      </c>
      <c r="B93" s="11">
        <v>185</v>
      </c>
      <c r="C93" s="12" t="s">
        <v>75</v>
      </c>
      <c r="D93" s="13">
        <v>257</v>
      </c>
      <c r="E93" s="13">
        <v>9.3000000000000007</v>
      </c>
      <c r="F93" s="13">
        <v>11</v>
      </c>
      <c r="G93" s="13">
        <v>44</v>
      </c>
      <c r="H93" s="14">
        <v>312</v>
      </c>
      <c r="I93" s="13">
        <v>0.22</v>
      </c>
      <c r="J93" s="13">
        <v>0.67</v>
      </c>
      <c r="K93" s="13"/>
      <c r="L93" s="13"/>
      <c r="M93" s="13">
        <v>161.5</v>
      </c>
      <c r="N93" s="13"/>
      <c r="O93" s="13">
        <v>56.17</v>
      </c>
      <c r="P93" s="13">
        <v>1.47</v>
      </c>
    </row>
    <row r="94" spans="1:16" s="1" customFormat="1" x14ac:dyDescent="0.25">
      <c r="A94" s="65"/>
      <c r="B94" s="11">
        <v>1</v>
      </c>
      <c r="C94" s="12" t="s">
        <v>84</v>
      </c>
      <c r="D94" s="13">
        <v>40</v>
      </c>
      <c r="E94" s="14">
        <v>2.2999999999999998</v>
      </c>
      <c r="F94" s="13">
        <v>8.3000000000000007</v>
      </c>
      <c r="G94" s="14">
        <v>14.5</v>
      </c>
      <c r="H94" s="14">
        <v>142</v>
      </c>
      <c r="I94" s="13"/>
      <c r="J94" s="13"/>
      <c r="K94" s="13"/>
      <c r="L94" s="13"/>
      <c r="M94" s="13"/>
      <c r="N94" s="13"/>
      <c r="O94" s="14"/>
      <c r="P94" s="13"/>
    </row>
    <row r="95" spans="1:16" s="1" customFormat="1" x14ac:dyDescent="0.25">
      <c r="A95" s="65"/>
      <c r="B95" s="11">
        <v>457</v>
      </c>
      <c r="C95" s="12" t="s">
        <v>69</v>
      </c>
      <c r="D95" s="13">
        <v>200</v>
      </c>
      <c r="E95" s="13">
        <v>0.1</v>
      </c>
      <c r="F95" s="13">
        <v>3.09</v>
      </c>
      <c r="G95" s="13">
        <v>9.8000000000000007</v>
      </c>
      <c r="H95" s="13">
        <v>38</v>
      </c>
      <c r="I95" s="13"/>
      <c r="J95" s="13"/>
      <c r="K95" s="13"/>
      <c r="L95" s="13"/>
      <c r="M95" s="13">
        <v>0.3</v>
      </c>
      <c r="N95" s="13"/>
      <c r="O95" s="13">
        <v>4.2</v>
      </c>
      <c r="P95" s="13">
        <v>0.7</v>
      </c>
    </row>
    <row r="96" spans="1:16" s="1" customFormat="1" x14ac:dyDescent="0.25">
      <c r="A96" s="65"/>
      <c r="B96" s="11"/>
      <c r="C96" s="12" t="s">
        <v>39</v>
      </c>
      <c r="D96" s="13">
        <v>125</v>
      </c>
      <c r="E96" s="13">
        <v>3.63</v>
      </c>
      <c r="F96" s="13">
        <v>3.125</v>
      </c>
      <c r="G96" s="13">
        <v>19.875</v>
      </c>
      <c r="H96" s="13">
        <v>122.125</v>
      </c>
      <c r="I96" s="13"/>
      <c r="J96" s="13"/>
      <c r="K96" s="13"/>
      <c r="L96" s="13"/>
      <c r="M96" s="13"/>
      <c r="N96" s="13"/>
      <c r="O96" s="13"/>
      <c r="P96" s="13"/>
    </row>
    <row r="97" spans="1:16" s="1" customFormat="1" x14ac:dyDescent="0.25">
      <c r="A97" s="66"/>
      <c r="B97" s="15"/>
      <c r="C97" s="16" t="s">
        <v>18</v>
      </c>
      <c r="D97" s="62">
        <f t="shared" ref="D97:P97" si="14">SUM(D93:D96)</f>
        <v>622</v>
      </c>
      <c r="E97" s="62">
        <f t="shared" si="14"/>
        <v>15.330000000000002</v>
      </c>
      <c r="F97" s="62">
        <f t="shared" si="14"/>
        <v>25.515000000000001</v>
      </c>
      <c r="G97" s="62">
        <f t="shared" si="14"/>
        <v>88.174999999999997</v>
      </c>
      <c r="H97" s="23">
        <f t="shared" si="14"/>
        <v>614.125</v>
      </c>
      <c r="I97" s="62">
        <f t="shared" si="14"/>
        <v>0.22</v>
      </c>
      <c r="J97" s="62">
        <f t="shared" si="14"/>
        <v>0.67</v>
      </c>
      <c r="K97" s="62">
        <f t="shared" si="14"/>
        <v>0</v>
      </c>
      <c r="L97" s="62">
        <f t="shared" si="14"/>
        <v>0</v>
      </c>
      <c r="M97" s="62">
        <f t="shared" si="14"/>
        <v>161.80000000000001</v>
      </c>
      <c r="N97" s="62">
        <f t="shared" si="14"/>
        <v>0</v>
      </c>
      <c r="O97" s="62">
        <f t="shared" si="14"/>
        <v>60.370000000000005</v>
      </c>
      <c r="P97" s="62">
        <f t="shared" si="14"/>
        <v>2.17</v>
      </c>
    </row>
    <row r="98" spans="1:16" s="1" customFormat="1" x14ac:dyDescent="0.25">
      <c r="A98" s="65" t="s">
        <v>23</v>
      </c>
      <c r="B98" s="11">
        <v>121</v>
      </c>
      <c r="C98" s="12" t="s">
        <v>97</v>
      </c>
      <c r="D98" s="13">
        <v>260</v>
      </c>
      <c r="E98" s="13">
        <v>4.0999999999999996</v>
      </c>
      <c r="F98" s="13">
        <v>6.6</v>
      </c>
      <c r="G98" s="13">
        <v>15.3</v>
      </c>
      <c r="H98" s="13">
        <v>137</v>
      </c>
      <c r="I98" s="13"/>
      <c r="J98" s="13">
        <v>3</v>
      </c>
      <c r="K98" s="13"/>
      <c r="L98" s="13"/>
      <c r="M98" s="13"/>
      <c r="N98" s="13"/>
      <c r="O98" s="13"/>
      <c r="P98" s="13"/>
    </row>
    <row r="99" spans="1:16" s="1" customFormat="1" x14ac:dyDescent="0.25">
      <c r="A99" s="65"/>
      <c r="B99" s="11">
        <v>261</v>
      </c>
      <c r="C99" s="12" t="s">
        <v>91</v>
      </c>
      <c r="D99" s="13">
        <v>100</v>
      </c>
      <c r="E99" s="13">
        <v>11.43</v>
      </c>
      <c r="F99" s="13">
        <v>15.75</v>
      </c>
      <c r="G99" s="14">
        <v>2.5099999999999998</v>
      </c>
      <c r="H99" s="14">
        <v>197</v>
      </c>
      <c r="I99" s="13">
        <v>0.19</v>
      </c>
      <c r="J99" s="13">
        <v>19.98</v>
      </c>
      <c r="K99" s="13"/>
      <c r="L99" s="13"/>
      <c r="M99" s="14">
        <v>32.869999999999997</v>
      </c>
      <c r="N99" s="13"/>
      <c r="O99" s="14">
        <v>13.51</v>
      </c>
      <c r="P99" s="13">
        <v>5.5</v>
      </c>
    </row>
    <row r="100" spans="1:16" s="1" customFormat="1" x14ac:dyDescent="0.25">
      <c r="A100" s="65"/>
      <c r="B100" s="11">
        <v>386</v>
      </c>
      <c r="C100" s="12" t="s">
        <v>40</v>
      </c>
      <c r="D100" s="13">
        <v>180</v>
      </c>
      <c r="E100" s="13">
        <v>4.32</v>
      </c>
      <c r="F100" s="13">
        <v>4.5599999999999996</v>
      </c>
      <c r="G100" s="13">
        <v>49.44</v>
      </c>
      <c r="H100" s="13">
        <v>291.60000000000002</v>
      </c>
      <c r="I100" s="13">
        <v>0.36</v>
      </c>
      <c r="J100" s="13"/>
      <c r="K100" s="13"/>
      <c r="L100" s="13"/>
      <c r="M100" s="13">
        <v>12.24</v>
      </c>
      <c r="N100" s="13"/>
      <c r="O100" s="13"/>
      <c r="P100" s="13">
        <v>0.24</v>
      </c>
    </row>
    <row r="101" spans="1:16" s="1" customFormat="1" x14ac:dyDescent="0.25">
      <c r="A101" s="65"/>
      <c r="B101" s="11">
        <v>494</v>
      </c>
      <c r="C101" s="12" t="s">
        <v>68</v>
      </c>
      <c r="D101" s="13">
        <v>200</v>
      </c>
      <c r="E101" s="13">
        <v>0.3</v>
      </c>
      <c r="F101" s="13">
        <v>0.01</v>
      </c>
      <c r="G101" s="13">
        <v>17.5</v>
      </c>
      <c r="H101" s="13">
        <v>72</v>
      </c>
      <c r="I101" s="13"/>
      <c r="J101" s="13">
        <v>0.05</v>
      </c>
      <c r="K101" s="13"/>
      <c r="L101" s="13"/>
      <c r="M101" s="13">
        <v>0.3</v>
      </c>
      <c r="N101" s="13"/>
      <c r="O101" s="13">
        <v>4.3</v>
      </c>
      <c r="P101" s="13">
        <v>0.7</v>
      </c>
    </row>
    <row r="102" spans="1:16" s="1" customFormat="1" x14ac:dyDescent="0.25">
      <c r="A102" s="65"/>
      <c r="B102" s="11"/>
      <c r="C102" s="12" t="s">
        <v>85</v>
      </c>
      <c r="D102" s="13">
        <v>70</v>
      </c>
      <c r="E102" s="13">
        <v>4.62</v>
      </c>
      <c r="F102" s="14">
        <v>0.77</v>
      </c>
      <c r="G102" s="13">
        <v>28.7</v>
      </c>
      <c r="H102" s="13">
        <v>140</v>
      </c>
      <c r="I102" s="13"/>
      <c r="J102" s="13"/>
      <c r="K102" s="13"/>
      <c r="L102" s="13"/>
      <c r="M102" s="13"/>
      <c r="N102" s="13"/>
      <c r="O102" s="13"/>
      <c r="P102" s="13"/>
    </row>
    <row r="103" spans="1:16" s="1" customFormat="1" x14ac:dyDescent="0.25">
      <c r="A103" s="65"/>
      <c r="B103" s="11"/>
      <c r="C103" s="12"/>
      <c r="D103" s="13"/>
      <c r="E103" s="13"/>
      <c r="F103" s="14"/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1:16" s="1" customFormat="1" x14ac:dyDescent="0.25">
      <c r="A104" s="66"/>
      <c r="B104" s="15"/>
      <c r="C104" s="20" t="s">
        <v>22</v>
      </c>
      <c r="D104" s="62">
        <f t="shared" ref="D104:P104" si="15">SUM(D98:D103)</f>
        <v>810</v>
      </c>
      <c r="E104" s="62">
        <f t="shared" si="15"/>
        <v>24.770000000000003</v>
      </c>
      <c r="F104" s="62">
        <f t="shared" si="15"/>
        <v>27.69</v>
      </c>
      <c r="G104" s="62">
        <f t="shared" si="15"/>
        <v>113.45</v>
      </c>
      <c r="H104" s="62">
        <f t="shared" si="15"/>
        <v>837.6</v>
      </c>
      <c r="I104" s="62">
        <f t="shared" si="15"/>
        <v>0.55000000000000004</v>
      </c>
      <c r="J104" s="62">
        <f t="shared" si="15"/>
        <v>23.03</v>
      </c>
      <c r="K104" s="62">
        <f t="shared" si="15"/>
        <v>0</v>
      </c>
      <c r="L104" s="62">
        <f t="shared" si="15"/>
        <v>0</v>
      </c>
      <c r="M104" s="62">
        <f t="shared" si="15"/>
        <v>45.41</v>
      </c>
      <c r="N104" s="62">
        <f t="shared" si="15"/>
        <v>0</v>
      </c>
      <c r="O104" s="62">
        <f t="shared" si="15"/>
        <v>17.809999999999999</v>
      </c>
      <c r="P104" s="62">
        <f t="shared" si="15"/>
        <v>6.44</v>
      </c>
    </row>
    <row r="105" spans="1:16" s="1" customFormat="1" x14ac:dyDescent="0.25">
      <c r="A105" s="36"/>
      <c r="B105" s="38"/>
      <c r="C105" s="39" t="s">
        <v>31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40"/>
    </row>
    <row r="106" spans="1:16" s="1" customFormat="1" x14ac:dyDescent="0.25">
      <c r="A106" s="65" t="s">
        <v>7</v>
      </c>
      <c r="B106" s="11">
        <v>174</v>
      </c>
      <c r="C106" s="12" t="s">
        <v>81</v>
      </c>
      <c r="D106" s="13">
        <v>257</v>
      </c>
      <c r="E106" s="13">
        <v>10.199999999999999</v>
      </c>
      <c r="F106" s="13">
        <v>12.3</v>
      </c>
      <c r="G106" s="13">
        <v>44.5</v>
      </c>
      <c r="H106" s="14">
        <v>330</v>
      </c>
      <c r="I106" s="13">
        <v>0.25</v>
      </c>
      <c r="J106" s="13">
        <v>0.63</v>
      </c>
      <c r="K106" s="13"/>
      <c r="L106" s="13"/>
      <c r="M106" s="13">
        <v>171.68</v>
      </c>
      <c r="N106" s="13">
        <v>153.19999999999999</v>
      </c>
      <c r="O106" s="13">
        <v>20.3</v>
      </c>
      <c r="P106" s="13">
        <v>2.08</v>
      </c>
    </row>
    <row r="107" spans="1:16" s="1" customFormat="1" x14ac:dyDescent="0.25">
      <c r="A107" s="65"/>
      <c r="B107" s="11">
        <v>459</v>
      </c>
      <c r="C107" s="12" t="s">
        <v>76</v>
      </c>
      <c r="D107" s="13">
        <v>208</v>
      </c>
      <c r="E107" s="14">
        <v>0.1</v>
      </c>
      <c r="F107" s="14"/>
      <c r="G107" s="14">
        <v>9.3000000000000007</v>
      </c>
      <c r="H107" s="14">
        <v>36.6</v>
      </c>
      <c r="I107" s="14"/>
      <c r="J107" s="14">
        <v>12.8</v>
      </c>
      <c r="K107" s="14">
        <v>0.1</v>
      </c>
      <c r="L107" s="14"/>
      <c r="M107" s="14">
        <v>67.2</v>
      </c>
      <c r="N107" s="14"/>
      <c r="O107" s="14">
        <v>45.8</v>
      </c>
      <c r="P107" s="14">
        <v>0.9</v>
      </c>
    </row>
    <row r="108" spans="1:16" s="1" customFormat="1" x14ac:dyDescent="0.25">
      <c r="A108" s="65"/>
      <c r="B108" s="11"/>
      <c r="C108" s="12" t="s">
        <v>85</v>
      </c>
      <c r="D108" s="13">
        <v>60</v>
      </c>
      <c r="E108" s="14">
        <v>3.96</v>
      </c>
      <c r="F108" s="13">
        <v>0.66</v>
      </c>
      <c r="G108" s="14">
        <v>24.6</v>
      </c>
      <c r="H108" s="14">
        <v>120</v>
      </c>
      <c r="I108" s="13"/>
      <c r="J108" s="13"/>
      <c r="K108" s="13"/>
      <c r="L108" s="13"/>
      <c r="M108" s="13"/>
      <c r="N108" s="13"/>
      <c r="O108" s="14"/>
      <c r="P108" s="13"/>
    </row>
    <row r="109" spans="1:16" s="1" customFormat="1" x14ac:dyDescent="0.25">
      <c r="A109" s="65"/>
      <c r="B109" s="11"/>
      <c r="C109" s="12" t="s">
        <v>39</v>
      </c>
      <c r="D109" s="13">
        <v>125</v>
      </c>
      <c r="E109" s="14">
        <v>3.63</v>
      </c>
      <c r="F109" s="13">
        <v>3.125</v>
      </c>
      <c r="G109" s="14">
        <v>19.875</v>
      </c>
      <c r="H109" s="14">
        <v>122.125</v>
      </c>
      <c r="I109" s="13"/>
      <c r="J109" s="13"/>
      <c r="K109" s="13"/>
      <c r="L109" s="13"/>
      <c r="M109" s="13"/>
      <c r="N109" s="13"/>
      <c r="O109" s="14"/>
      <c r="P109" s="13"/>
    </row>
    <row r="110" spans="1:16" s="1" customFormat="1" x14ac:dyDescent="0.25">
      <c r="A110" s="66"/>
      <c r="B110" s="15"/>
      <c r="C110" s="16" t="s">
        <v>18</v>
      </c>
      <c r="D110" s="56">
        <f t="shared" ref="D110:P110" si="16">SUM(D106:D109)</f>
        <v>650</v>
      </c>
      <c r="E110" s="56">
        <f t="shared" si="16"/>
        <v>17.889999999999997</v>
      </c>
      <c r="F110" s="56">
        <f t="shared" si="16"/>
        <v>16.085000000000001</v>
      </c>
      <c r="G110" s="56">
        <f t="shared" si="16"/>
        <v>98.275000000000006</v>
      </c>
      <c r="H110" s="56">
        <f t="shared" si="16"/>
        <v>608.72500000000002</v>
      </c>
      <c r="I110" s="56">
        <f t="shared" si="16"/>
        <v>0.25</v>
      </c>
      <c r="J110" s="56">
        <f t="shared" si="16"/>
        <v>13.430000000000001</v>
      </c>
      <c r="K110" s="56">
        <f t="shared" si="16"/>
        <v>0.1</v>
      </c>
      <c r="L110" s="56">
        <f t="shared" si="16"/>
        <v>0</v>
      </c>
      <c r="M110" s="56">
        <f t="shared" si="16"/>
        <v>238.88</v>
      </c>
      <c r="N110" s="56">
        <f t="shared" si="16"/>
        <v>153.19999999999999</v>
      </c>
      <c r="O110" s="56">
        <f t="shared" si="16"/>
        <v>66.099999999999994</v>
      </c>
      <c r="P110" s="56">
        <f t="shared" si="16"/>
        <v>2.98</v>
      </c>
    </row>
    <row r="111" spans="1:16" s="1" customFormat="1" x14ac:dyDescent="0.25">
      <c r="A111" s="65" t="s">
        <v>23</v>
      </c>
      <c r="B111" s="51">
        <v>139</v>
      </c>
      <c r="C111" s="52" t="s">
        <v>77</v>
      </c>
      <c r="D111" s="53">
        <v>260</v>
      </c>
      <c r="E111" s="53">
        <v>2.1</v>
      </c>
      <c r="F111" s="53">
        <v>4.5</v>
      </c>
      <c r="G111" s="53">
        <v>8.65</v>
      </c>
      <c r="H111" s="54">
        <v>97</v>
      </c>
      <c r="I111" s="53"/>
      <c r="J111" s="53">
        <v>1.7</v>
      </c>
      <c r="K111" s="53"/>
      <c r="L111" s="53"/>
      <c r="M111" s="53"/>
      <c r="N111" s="53"/>
      <c r="O111" s="53"/>
      <c r="P111" s="53"/>
    </row>
    <row r="112" spans="1:16" s="1" customFormat="1" x14ac:dyDescent="0.25">
      <c r="A112" s="65"/>
      <c r="B112" s="11" t="s">
        <v>88</v>
      </c>
      <c r="C112" s="12" t="s">
        <v>89</v>
      </c>
      <c r="D112" s="13">
        <v>100</v>
      </c>
      <c r="E112" s="13">
        <v>13.483000000000001</v>
      </c>
      <c r="F112" s="13">
        <v>3.7069999999999999</v>
      </c>
      <c r="G112" s="13">
        <v>2.7</v>
      </c>
      <c r="H112" s="14">
        <v>98.8</v>
      </c>
      <c r="I112" s="13">
        <v>8.4000000000000005E-2</v>
      </c>
      <c r="J112" s="13">
        <v>2.3940000000000001</v>
      </c>
      <c r="K112" s="13">
        <v>62.472000000000001</v>
      </c>
      <c r="L112" s="13">
        <v>0.26800000000000002</v>
      </c>
      <c r="M112" s="13">
        <v>12.313000000000001</v>
      </c>
      <c r="N112" s="13"/>
      <c r="O112" s="13">
        <v>14.2</v>
      </c>
      <c r="P112" s="13">
        <v>0.92600000000000005</v>
      </c>
    </row>
    <row r="113" spans="1:16" s="1" customFormat="1" x14ac:dyDescent="0.25">
      <c r="A113" s="65"/>
      <c r="B113" s="11">
        <v>202</v>
      </c>
      <c r="C113" s="12" t="s">
        <v>34</v>
      </c>
      <c r="D113" s="13">
        <v>180</v>
      </c>
      <c r="E113" s="13">
        <v>6.96</v>
      </c>
      <c r="F113" s="13">
        <v>2.76</v>
      </c>
      <c r="G113" s="14">
        <v>45.96</v>
      </c>
      <c r="H113" s="13">
        <v>273.60000000000002</v>
      </c>
      <c r="I113" s="13"/>
      <c r="J113" s="13"/>
      <c r="K113" s="13"/>
      <c r="L113" s="13"/>
      <c r="M113" s="13">
        <v>20.76</v>
      </c>
      <c r="N113" s="13"/>
      <c r="O113" s="14"/>
      <c r="P113" s="13">
        <v>5.52</v>
      </c>
    </row>
    <row r="114" spans="1:16" s="1" customFormat="1" x14ac:dyDescent="0.25">
      <c r="A114" s="65"/>
      <c r="B114" s="11">
        <v>225591</v>
      </c>
      <c r="C114" s="12" t="s">
        <v>94</v>
      </c>
      <c r="D114" s="13">
        <v>200</v>
      </c>
      <c r="E114" s="13">
        <v>3.35</v>
      </c>
      <c r="F114" s="13">
        <v>3.52</v>
      </c>
      <c r="G114" s="14">
        <v>20.13</v>
      </c>
      <c r="H114" s="14">
        <v>141.36000000000001</v>
      </c>
      <c r="I114" s="14"/>
      <c r="J114" s="14">
        <v>1.94</v>
      </c>
      <c r="K114" s="14"/>
      <c r="L114" s="14"/>
      <c r="M114" s="13">
        <v>189.4</v>
      </c>
      <c r="N114" s="13"/>
      <c r="O114" s="13">
        <v>105.25</v>
      </c>
      <c r="P114" s="13">
        <v>1.1499999999999999</v>
      </c>
    </row>
    <row r="115" spans="1:16" s="1" customFormat="1" x14ac:dyDescent="0.25">
      <c r="A115" s="65"/>
      <c r="B115" s="11"/>
      <c r="C115" s="12" t="s">
        <v>85</v>
      </c>
      <c r="D115" s="13">
        <v>70</v>
      </c>
      <c r="E115" s="13">
        <v>4.62</v>
      </c>
      <c r="F115" s="14">
        <v>0.77</v>
      </c>
      <c r="G115" s="13">
        <v>28.7</v>
      </c>
      <c r="H115" s="13">
        <v>140</v>
      </c>
      <c r="I115" s="13"/>
      <c r="J115" s="13"/>
      <c r="K115" s="13"/>
      <c r="L115" s="13"/>
      <c r="M115" s="13"/>
      <c r="N115" s="13"/>
      <c r="O115" s="13"/>
      <c r="P115" s="13"/>
    </row>
    <row r="116" spans="1:16" s="1" customFormat="1" x14ac:dyDescent="0.25">
      <c r="A116" s="65"/>
      <c r="B116" s="11">
        <v>403</v>
      </c>
      <c r="C116" s="12" t="s">
        <v>21</v>
      </c>
      <c r="D116" s="13">
        <v>150</v>
      </c>
      <c r="E116" s="13">
        <v>0.6</v>
      </c>
      <c r="F116" s="14">
        <v>0.6</v>
      </c>
      <c r="G116" s="13">
        <v>14.7</v>
      </c>
      <c r="H116" s="13">
        <v>66.599999999999994</v>
      </c>
      <c r="I116" s="13">
        <v>0.05</v>
      </c>
      <c r="J116" s="13">
        <v>15</v>
      </c>
      <c r="K116" s="13"/>
      <c r="L116" s="13"/>
      <c r="M116" s="13">
        <v>24</v>
      </c>
      <c r="N116" s="13"/>
      <c r="O116" s="13">
        <v>13.5</v>
      </c>
      <c r="P116" s="13">
        <v>3.3</v>
      </c>
    </row>
    <row r="117" spans="1:16" s="1" customFormat="1" x14ac:dyDescent="0.25">
      <c r="A117" s="65"/>
      <c r="B117" s="11"/>
      <c r="C117" s="12"/>
      <c r="D117" s="13"/>
      <c r="E117" s="13"/>
      <c r="F117" s="14"/>
      <c r="G117" s="13"/>
      <c r="H117" s="13"/>
      <c r="I117" s="13"/>
      <c r="J117" s="13"/>
      <c r="K117" s="13"/>
      <c r="L117" s="13"/>
      <c r="M117" s="13"/>
      <c r="N117" s="13"/>
      <c r="O117" s="13"/>
      <c r="P117" s="13"/>
    </row>
    <row r="118" spans="1:16" s="1" customFormat="1" x14ac:dyDescent="0.25">
      <c r="A118" s="65"/>
      <c r="B118" s="15"/>
      <c r="C118" s="20" t="s">
        <v>22</v>
      </c>
      <c r="D118" s="56">
        <f t="shared" ref="D118:P118" si="17">SUM(D111:D116)</f>
        <v>960</v>
      </c>
      <c r="E118" s="56">
        <f t="shared" si="17"/>
        <v>31.113000000000003</v>
      </c>
      <c r="F118" s="56">
        <f t="shared" si="17"/>
        <v>15.856999999999999</v>
      </c>
      <c r="G118" s="56">
        <f t="shared" si="17"/>
        <v>120.84</v>
      </c>
      <c r="H118" s="56">
        <f t="shared" si="17"/>
        <v>817.36</v>
      </c>
      <c r="I118" s="56">
        <f t="shared" si="17"/>
        <v>0.13400000000000001</v>
      </c>
      <c r="J118" s="56">
        <f t="shared" si="17"/>
        <v>21.033999999999999</v>
      </c>
      <c r="K118" s="56">
        <f t="shared" si="17"/>
        <v>62.472000000000001</v>
      </c>
      <c r="L118" s="56">
        <f t="shared" si="17"/>
        <v>0.26800000000000002</v>
      </c>
      <c r="M118" s="56">
        <f t="shared" si="17"/>
        <v>246.47300000000001</v>
      </c>
      <c r="N118" s="56">
        <f t="shared" si="17"/>
        <v>0</v>
      </c>
      <c r="O118" s="56">
        <f t="shared" si="17"/>
        <v>132.94999999999999</v>
      </c>
      <c r="P118" s="56">
        <f t="shared" si="17"/>
        <v>10.896000000000001</v>
      </c>
    </row>
    <row r="119" spans="1:16" s="1" customFormat="1" x14ac:dyDescent="0.25">
      <c r="A119" s="37"/>
      <c r="B119" s="15"/>
      <c r="C119" s="10" t="s">
        <v>32</v>
      </c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</row>
    <row r="120" spans="1:16" s="1" customFormat="1" ht="14.45" customHeight="1" x14ac:dyDescent="0.25">
      <c r="A120" s="67" t="s">
        <v>7</v>
      </c>
      <c r="B120" s="11">
        <v>390</v>
      </c>
      <c r="C120" s="12" t="s">
        <v>78</v>
      </c>
      <c r="D120" s="13">
        <v>257</v>
      </c>
      <c r="E120" s="13">
        <v>7.8</v>
      </c>
      <c r="F120" s="14">
        <v>7.6</v>
      </c>
      <c r="G120" s="14">
        <v>24.6</v>
      </c>
      <c r="H120" s="14">
        <v>198.3</v>
      </c>
      <c r="I120" s="13">
        <v>0.1</v>
      </c>
      <c r="J120" s="13">
        <v>1.36</v>
      </c>
      <c r="K120" s="13">
        <v>45.9</v>
      </c>
      <c r="L120" s="13"/>
      <c r="M120" s="13">
        <v>240.21</v>
      </c>
      <c r="N120" s="13">
        <v>195.06</v>
      </c>
      <c r="O120" s="13">
        <v>29.4</v>
      </c>
      <c r="P120" s="13">
        <v>0.38</v>
      </c>
    </row>
    <row r="121" spans="1:16" s="1" customFormat="1" x14ac:dyDescent="0.25">
      <c r="A121" s="65"/>
      <c r="B121" s="11">
        <v>459</v>
      </c>
      <c r="C121" s="12" t="s">
        <v>76</v>
      </c>
      <c r="D121" s="13">
        <v>208</v>
      </c>
      <c r="E121" s="13">
        <v>0.1</v>
      </c>
      <c r="F121" s="13"/>
      <c r="G121" s="13">
        <v>9.3000000000000007</v>
      </c>
      <c r="H121" s="13">
        <v>36.6</v>
      </c>
      <c r="I121" s="13"/>
      <c r="J121" s="13">
        <v>12.8</v>
      </c>
      <c r="K121" s="13">
        <v>0.1</v>
      </c>
      <c r="L121" s="13"/>
      <c r="M121" s="13">
        <v>67.2</v>
      </c>
      <c r="N121" s="13"/>
      <c r="O121" s="13">
        <v>45.8</v>
      </c>
      <c r="P121" s="13">
        <v>0.9</v>
      </c>
    </row>
    <row r="122" spans="1:16" s="1" customFormat="1" x14ac:dyDescent="0.25">
      <c r="A122" s="65"/>
      <c r="B122" s="11">
        <v>2</v>
      </c>
      <c r="C122" s="12" t="s">
        <v>92</v>
      </c>
      <c r="D122" s="13">
        <v>85</v>
      </c>
      <c r="E122" s="13">
        <v>2.4</v>
      </c>
      <c r="F122" s="13">
        <v>11.2</v>
      </c>
      <c r="G122" s="13">
        <v>37</v>
      </c>
      <c r="H122" s="13">
        <v>258</v>
      </c>
      <c r="I122" s="13">
        <v>0.04</v>
      </c>
      <c r="J122" s="13">
        <v>0.08</v>
      </c>
      <c r="K122" s="13"/>
      <c r="L122" s="13"/>
      <c r="M122" s="13">
        <v>12.58</v>
      </c>
      <c r="N122" s="13"/>
      <c r="O122" s="13">
        <v>11.05</v>
      </c>
      <c r="P122" s="13">
        <v>1</v>
      </c>
    </row>
    <row r="123" spans="1:16" s="1" customFormat="1" x14ac:dyDescent="0.25">
      <c r="A123" s="65"/>
      <c r="B123" s="11"/>
      <c r="C123" s="12" t="s">
        <v>39</v>
      </c>
      <c r="D123" s="13">
        <v>125</v>
      </c>
      <c r="E123" s="13">
        <v>3.63</v>
      </c>
      <c r="F123" s="13">
        <v>3.125</v>
      </c>
      <c r="G123" s="13">
        <v>19.875</v>
      </c>
      <c r="H123" s="13">
        <v>122.125</v>
      </c>
      <c r="I123" s="13"/>
      <c r="J123" s="13"/>
      <c r="K123" s="13"/>
      <c r="L123" s="13"/>
      <c r="M123" s="13"/>
      <c r="N123" s="13"/>
      <c r="O123" s="13"/>
      <c r="P123" s="13"/>
    </row>
    <row r="124" spans="1:16" s="1" customFormat="1" x14ac:dyDescent="0.25">
      <c r="A124" s="65"/>
      <c r="B124" s="15"/>
      <c r="C124" s="16" t="s">
        <v>18</v>
      </c>
      <c r="D124" s="56">
        <f t="shared" ref="D124:P124" si="18">SUM(D120:D123)</f>
        <v>675</v>
      </c>
      <c r="E124" s="56">
        <f t="shared" si="18"/>
        <v>13.93</v>
      </c>
      <c r="F124" s="23">
        <f t="shared" si="18"/>
        <v>21.924999999999997</v>
      </c>
      <c r="G124" s="23">
        <f t="shared" si="18"/>
        <v>90.775000000000006</v>
      </c>
      <c r="H124" s="23">
        <f t="shared" si="18"/>
        <v>615.02499999999998</v>
      </c>
      <c r="I124" s="56">
        <f t="shared" si="18"/>
        <v>0.14000000000000001</v>
      </c>
      <c r="J124" s="56">
        <f t="shared" si="18"/>
        <v>14.24</v>
      </c>
      <c r="K124" s="56">
        <f t="shared" si="18"/>
        <v>46</v>
      </c>
      <c r="L124" s="56">
        <f t="shared" si="18"/>
        <v>0</v>
      </c>
      <c r="M124" s="56">
        <f t="shared" si="18"/>
        <v>319.99</v>
      </c>
      <c r="N124" s="56">
        <f t="shared" si="18"/>
        <v>195.06</v>
      </c>
      <c r="O124" s="56">
        <f t="shared" si="18"/>
        <v>86.249999999999986</v>
      </c>
      <c r="P124" s="56">
        <f t="shared" si="18"/>
        <v>2.2800000000000002</v>
      </c>
    </row>
    <row r="125" spans="1:16" s="1" customFormat="1" ht="14.45" customHeight="1" x14ac:dyDescent="0.25">
      <c r="A125" s="67" t="s">
        <v>23</v>
      </c>
      <c r="B125" s="11">
        <v>56</v>
      </c>
      <c r="C125" s="12" t="s">
        <v>82</v>
      </c>
      <c r="D125" s="13">
        <v>267</v>
      </c>
      <c r="E125" s="13">
        <v>3.68</v>
      </c>
      <c r="F125" s="13">
        <v>7.07</v>
      </c>
      <c r="G125" s="13">
        <v>8.58</v>
      </c>
      <c r="H125" s="13">
        <v>118</v>
      </c>
      <c r="I125" s="13">
        <v>0.06</v>
      </c>
      <c r="J125" s="13">
        <v>19.41</v>
      </c>
      <c r="K125" s="13"/>
      <c r="L125" s="13"/>
      <c r="M125" s="13">
        <v>46.81</v>
      </c>
      <c r="N125" s="13"/>
      <c r="O125" s="13"/>
      <c r="P125" s="13">
        <v>0.85</v>
      </c>
    </row>
    <row r="126" spans="1:16" s="1" customFormat="1" x14ac:dyDescent="0.25">
      <c r="A126" s="65"/>
      <c r="B126" s="61" t="s">
        <v>104</v>
      </c>
      <c r="C126" s="43" t="s">
        <v>99</v>
      </c>
      <c r="D126" s="44">
        <v>100</v>
      </c>
      <c r="E126" s="44">
        <v>17.100000000000001</v>
      </c>
      <c r="F126" s="44">
        <v>14.2</v>
      </c>
      <c r="G126" s="45">
        <v>5.3</v>
      </c>
      <c r="H126" s="45">
        <v>218</v>
      </c>
      <c r="I126" s="44"/>
      <c r="J126" s="44">
        <v>0.18</v>
      </c>
      <c r="K126" s="44"/>
      <c r="L126" s="44"/>
      <c r="M126" s="44">
        <v>13.98</v>
      </c>
      <c r="N126" s="44"/>
      <c r="O126" s="45">
        <v>19.13</v>
      </c>
      <c r="P126" s="44">
        <v>1.44</v>
      </c>
    </row>
    <row r="127" spans="1:16" s="1" customFormat="1" x14ac:dyDescent="0.25">
      <c r="A127" s="65"/>
      <c r="B127" s="11">
        <v>312</v>
      </c>
      <c r="C127" s="12" t="s">
        <v>37</v>
      </c>
      <c r="D127" s="13">
        <v>180</v>
      </c>
      <c r="E127" s="13">
        <v>4.21</v>
      </c>
      <c r="F127" s="13">
        <v>30.08</v>
      </c>
      <c r="G127" s="14">
        <v>6.82</v>
      </c>
      <c r="H127" s="14">
        <v>312.23</v>
      </c>
      <c r="I127" s="13">
        <v>0.05</v>
      </c>
      <c r="J127" s="13">
        <v>1.82</v>
      </c>
      <c r="K127" s="13">
        <v>0.32</v>
      </c>
      <c r="L127" s="13"/>
      <c r="M127" s="13">
        <v>204.46</v>
      </c>
      <c r="N127" s="13">
        <v>131.97999999999999</v>
      </c>
      <c r="O127" s="14">
        <v>19.98</v>
      </c>
      <c r="P127" s="13">
        <v>0.45</v>
      </c>
    </row>
    <row r="128" spans="1:16" s="1" customFormat="1" x14ac:dyDescent="0.25">
      <c r="A128" s="65"/>
      <c r="B128" s="61" t="s">
        <v>100</v>
      </c>
      <c r="C128" s="12" t="s">
        <v>101</v>
      </c>
      <c r="D128" s="13">
        <v>200</v>
      </c>
      <c r="E128" s="13">
        <v>0.4</v>
      </c>
      <c r="F128" s="13">
        <v>0</v>
      </c>
      <c r="G128" s="13">
        <v>25.2</v>
      </c>
      <c r="H128" s="13">
        <v>102</v>
      </c>
      <c r="I128" s="13"/>
      <c r="J128" s="13"/>
      <c r="K128" s="13"/>
      <c r="L128" s="13"/>
      <c r="M128" s="13"/>
      <c r="N128" s="13"/>
      <c r="O128" s="13"/>
      <c r="P128" s="13"/>
    </row>
    <row r="129" spans="1:16" s="1" customFormat="1" x14ac:dyDescent="0.25">
      <c r="A129" s="65"/>
      <c r="B129" s="11"/>
      <c r="C129" s="12" t="s">
        <v>85</v>
      </c>
      <c r="D129" s="13">
        <v>70</v>
      </c>
      <c r="E129" s="13">
        <v>4.62</v>
      </c>
      <c r="F129" s="14">
        <v>0.77</v>
      </c>
      <c r="G129" s="13">
        <v>28.7</v>
      </c>
      <c r="H129" s="13">
        <v>140</v>
      </c>
      <c r="I129" s="13"/>
      <c r="J129" s="13"/>
      <c r="K129" s="13"/>
      <c r="L129" s="13"/>
      <c r="M129" s="13"/>
      <c r="N129" s="13"/>
      <c r="O129" s="13"/>
      <c r="P129" s="13"/>
    </row>
    <row r="130" spans="1:16" s="1" customFormat="1" x14ac:dyDescent="0.25">
      <c r="A130" s="65"/>
      <c r="B130" s="11"/>
      <c r="C130" s="12"/>
      <c r="D130" s="13"/>
      <c r="E130" s="13"/>
      <c r="F130" s="14"/>
      <c r="G130" s="13"/>
      <c r="H130" s="13"/>
      <c r="I130" s="13"/>
      <c r="J130" s="13"/>
      <c r="K130" s="13"/>
      <c r="L130" s="13"/>
      <c r="M130" s="13"/>
      <c r="N130" s="13"/>
      <c r="O130" s="13"/>
      <c r="P130" s="13"/>
    </row>
    <row r="131" spans="1:16" s="1" customFormat="1" x14ac:dyDescent="0.25">
      <c r="A131" s="65"/>
      <c r="B131" s="15"/>
      <c r="C131" s="20" t="s">
        <v>22</v>
      </c>
      <c r="D131" s="56">
        <f>SUM(D125:D130)</f>
        <v>817</v>
      </c>
      <c r="E131" s="56">
        <f t="shared" ref="E131:P131" si="19">SUM(E125:E130)</f>
        <v>30.01</v>
      </c>
      <c r="F131" s="56">
        <f t="shared" si="19"/>
        <v>52.12</v>
      </c>
      <c r="G131" s="56">
        <f t="shared" si="19"/>
        <v>74.599999999999994</v>
      </c>
      <c r="H131" s="56">
        <f t="shared" si="19"/>
        <v>890.23</v>
      </c>
      <c r="I131" s="56">
        <f t="shared" si="19"/>
        <v>0.11</v>
      </c>
      <c r="J131" s="56">
        <f t="shared" si="19"/>
        <v>21.41</v>
      </c>
      <c r="K131" s="56">
        <f t="shared" si="19"/>
        <v>0.32</v>
      </c>
      <c r="L131" s="56">
        <f t="shared" si="19"/>
        <v>0</v>
      </c>
      <c r="M131" s="56">
        <f t="shared" si="19"/>
        <v>265.25</v>
      </c>
      <c r="N131" s="56">
        <f t="shared" si="19"/>
        <v>131.97999999999999</v>
      </c>
      <c r="O131" s="56">
        <f t="shared" si="19"/>
        <v>39.11</v>
      </c>
      <c r="P131" s="56">
        <f t="shared" si="19"/>
        <v>2.74</v>
      </c>
    </row>
    <row r="132" spans="1:16" s="1" customFormat="1" x14ac:dyDescent="0.25">
      <c r="A132" s="27"/>
      <c r="B132" s="46"/>
      <c r="C132" s="28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</row>
    <row r="133" spans="1:16" s="1" customFormat="1" x14ac:dyDescent="0.25">
      <c r="A133" s="27"/>
      <c r="B133" s="46"/>
      <c r="C133" s="28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</row>
    <row r="134" spans="1:16" s="1" customFormat="1" x14ac:dyDescent="0.25">
      <c r="A134" s="27"/>
      <c r="B134" s="46"/>
      <c r="C134" s="28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</row>
    <row r="135" spans="1:16" x14ac:dyDescent="0.25">
      <c r="A135" s="4"/>
      <c r="B135" s="75" t="s">
        <v>46</v>
      </c>
      <c r="C135" s="75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</row>
    <row r="136" spans="1:16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ht="51.75" x14ac:dyDescent="0.25">
      <c r="A137" s="4"/>
      <c r="B137" s="2" t="s">
        <v>44</v>
      </c>
      <c r="C137" s="73" t="s">
        <v>45</v>
      </c>
      <c r="D137" s="74"/>
      <c r="E137" s="58" t="s">
        <v>57</v>
      </c>
      <c r="F137" s="58" t="s">
        <v>58</v>
      </c>
      <c r="G137" s="58" t="s">
        <v>59</v>
      </c>
      <c r="H137" s="5" t="s">
        <v>60</v>
      </c>
      <c r="I137" s="58" t="s">
        <v>49</v>
      </c>
      <c r="J137" s="58" t="s">
        <v>50</v>
      </c>
      <c r="K137" s="58" t="s">
        <v>51</v>
      </c>
      <c r="L137" s="58" t="s">
        <v>52</v>
      </c>
      <c r="M137" s="58" t="s">
        <v>53</v>
      </c>
      <c r="N137" s="58" t="s">
        <v>54</v>
      </c>
      <c r="O137" s="58" t="s">
        <v>55</v>
      </c>
      <c r="P137" s="58" t="s">
        <v>56</v>
      </c>
    </row>
    <row r="138" spans="1:16" x14ac:dyDescent="0.25">
      <c r="A138" s="4"/>
      <c r="B138" s="2">
        <v>1</v>
      </c>
      <c r="C138" s="73" t="s">
        <v>47</v>
      </c>
      <c r="D138" s="74"/>
      <c r="E138" s="2">
        <f t="shared" ref="E138:P138" si="20">E8+E35+E48+E72+E84+E124+E110+E60+E97+E22</f>
        <v>164.68</v>
      </c>
      <c r="F138" s="2">
        <f t="shared" si="20"/>
        <v>212.35500000000002</v>
      </c>
      <c r="G138" s="2">
        <f t="shared" si="20"/>
        <v>895.14499999999987</v>
      </c>
      <c r="H138" s="2">
        <f t="shared" si="20"/>
        <v>6102.505000000001</v>
      </c>
      <c r="I138" s="2">
        <f t="shared" si="20"/>
        <v>1.915</v>
      </c>
      <c r="J138" s="2">
        <f t="shared" si="20"/>
        <v>153.10499999999999</v>
      </c>
      <c r="K138" s="2">
        <f t="shared" si="20"/>
        <v>131.16</v>
      </c>
      <c r="L138" s="2">
        <f t="shared" si="20"/>
        <v>0.06</v>
      </c>
      <c r="M138" s="2">
        <f t="shared" si="20"/>
        <v>2702.04</v>
      </c>
      <c r="N138" s="2">
        <f t="shared" si="20"/>
        <v>944</v>
      </c>
      <c r="O138" s="2">
        <f t="shared" si="20"/>
        <v>670.42000000000007</v>
      </c>
      <c r="P138" s="2">
        <f t="shared" si="20"/>
        <v>34.925000000000004</v>
      </c>
    </row>
    <row r="139" spans="1:16" x14ac:dyDescent="0.25">
      <c r="A139" s="4"/>
      <c r="B139" s="2">
        <v>2</v>
      </c>
      <c r="C139" s="73" t="s">
        <v>48</v>
      </c>
      <c r="D139" s="74"/>
      <c r="E139" s="6">
        <f t="shared" ref="E139:P139" si="21">E15+E42+E54+E78+E91+E131+E118+E66+E104+E29</f>
        <v>301.16399999999999</v>
      </c>
      <c r="F139" s="6">
        <f t="shared" si="21"/>
        <v>299.20699999999999</v>
      </c>
      <c r="G139" s="6">
        <f t="shared" si="21"/>
        <v>1052.4170000000001</v>
      </c>
      <c r="H139" s="6">
        <f t="shared" si="21"/>
        <v>8659.9399999999987</v>
      </c>
      <c r="I139" s="6">
        <f t="shared" si="21"/>
        <v>71.113</v>
      </c>
      <c r="J139" s="6">
        <f t="shared" si="21"/>
        <v>200.25399999999999</v>
      </c>
      <c r="K139" s="6">
        <f t="shared" si="21"/>
        <v>125.40200000000002</v>
      </c>
      <c r="L139" s="6">
        <f t="shared" si="21"/>
        <v>56.328000000000003</v>
      </c>
      <c r="M139" s="6">
        <f t="shared" si="21"/>
        <v>1595.1030000000001</v>
      </c>
      <c r="N139" s="6">
        <f t="shared" si="21"/>
        <v>683.86</v>
      </c>
      <c r="O139" s="6">
        <f t="shared" si="21"/>
        <v>570.18000000000006</v>
      </c>
      <c r="P139" s="6">
        <f t="shared" si="21"/>
        <v>46.167999999999999</v>
      </c>
    </row>
    <row r="140" spans="1:16" x14ac:dyDescent="0.25">
      <c r="A140" s="4"/>
      <c r="B140" s="2"/>
      <c r="C140" s="73" t="s">
        <v>62</v>
      </c>
      <c r="D140" s="74"/>
      <c r="E140" s="2">
        <f>E138+E139</f>
        <v>465.84399999999999</v>
      </c>
      <c r="F140" s="2">
        <f t="shared" ref="F140:P140" si="22">F138+F139</f>
        <v>511.56200000000001</v>
      </c>
      <c r="G140" s="2">
        <f t="shared" si="22"/>
        <v>1947.5619999999999</v>
      </c>
      <c r="H140" s="6">
        <f t="shared" si="22"/>
        <v>14762.445</v>
      </c>
      <c r="I140" s="2">
        <f t="shared" si="22"/>
        <v>73.028000000000006</v>
      </c>
      <c r="J140" s="2">
        <f t="shared" si="22"/>
        <v>353.35899999999998</v>
      </c>
      <c r="K140" s="2">
        <f t="shared" si="22"/>
        <v>256.56200000000001</v>
      </c>
      <c r="L140" s="2">
        <f t="shared" si="22"/>
        <v>56.388000000000005</v>
      </c>
      <c r="M140" s="2">
        <f t="shared" si="22"/>
        <v>4297.143</v>
      </c>
      <c r="N140" s="2">
        <f t="shared" si="22"/>
        <v>1627.8600000000001</v>
      </c>
      <c r="O140" s="2">
        <f t="shared" si="22"/>
        <v>1240.6000000000001</v>
      </c>
      <c r="P140" s="2">
        <f t="shared" si="22"/>
        <v>81.093000000000004</v>
      </c>
    </row>
    <row r="141" spans="1:16" x14ac:dyDescent="0.25">
      <c r="A141" s="4"/>
      <c r="B141" s="3"/>
      <c r="C141" s="7"/>
      <c r="D141" s="7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25">
      <c r="A142" s="4"/>
      <c r="B142" s="76" t="s">
        <v>61</v>
      </c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</row>
    <row r="143" spans="1:16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51.75" x14ac:dyDescent="0.25">
      <c r="A144" s="4"/>
      <c r="B144" s="2" t="s">
        <v>44</v>
      </c>
      <c r="C144" s="73" t="s">
        <v>45</v>
      </c>
      <c r="D144" s="74"/>
      <c r="E144" s="58" t="s">
        <v>57</v>
      </c>
      <c r="F144" s="58" t="s">
        <v>58</v>
      </c>
      <c r="G144" s="58" t="s">
        <v>59</v>
      </c>
      <c r="H144" s="5" t="s">
        <v>60</v>
      </c>
      <c r="I144" s="58" t="s">
        <v>49</v>
      </c>
      <c r="J144" s="58" t="s">
        <v>50</v>
      </c>
      <c r="K144" s="58" t="s">
        <v>51</v>
      </c>
      <c r="L144" s="58" t="s">
        <v>52</v>
      </c>
      <c r="M144" s="58" t="s">
        <v>53</v>
      </c>
      <c r="N144" s="58" t="s">
        <v>54</v>
      </c>
      <c r="O144" s="58" t="s">
        <v>55</v>
      </c>
      <c r="P144" s="58" t="s">
        <v>56</v>
      </c>
    </row>
    <row r="145" spans="1:16" x14ac:dyDescent="0.25">
      <c r="A145" s="4"/>
      <c r="B145" s="2">
        <v>1</v>
      </c>
      <c r="C145" s="73" t="s">
        <v>47</v>
      </c>
      <c r="D145" s="74"/>
      <c r="E145" s="8">
        <f>E138/10</f>
        <v>16.468</v>
      </c>
      <c r="F145" s="8">
        <f t="shared" ref="F145:P146" si="23">F138/10</f>
        <v>21.235500000000002</v>
      </c>
      <c r="G145" s="8">
        <f t="shared" si="23"/>
        <v>89.514499999999984</v>
      </c>
      <c r="H145" s="8">
        <f t="shared" si="23"/>
        <v>610.2505000000001</v>
      </c>
      <c r="I145" s="8">
        <f t="shared" si="23"/>
        <v>0.1915</v>
      </c>
      <c r="J145" s="8">
        <f t="shared" si="23"/>
        <v>15.310499999999999</v>
      </c>
      <c r="K145" s="8">
        <f t="shared" si="23"/>
        <v>13.116</v>
      </c>
      <c r="L145" s="8">
        <f t="shared" si="23"/>
        <v>6.0000000000000001E-3</v>
      </c>
      <c r="M145" s="8">
        <f t="shared" si="23"/>
        <v>270.20400000000001</v>
      </c>
      <c r="N145" s="8">
        <f t="shared" si="23"/>
        <v>94.4</v>
      </c>
      <c r="O145" s="8">
        <f t="shared" si="23"/>
        <v>67.042000000000002</v>
      </c>
      <c r="P145" s="8">
        <f t="shared" si="23"/>
        <v>3.4925000000000006</v>
      </c>
    </row>
    <row r="146" spans="1:16" x14ac:dyDescent="0.25">
      <c r="A146" s="4"/>
      <c r="B146" s="2">
        <v>2</v>
      </c>
      <c r="C146" s="73" t="s">
        <v>48</v>
      </c>
      <c r="D146" s="74"/>
      <c r="E146" s="8">
        <f>E139/10</f>
        <v>30.116399999999999</v>
      </c>
      <c r="F146" s="8">
        <f t="shared" si="23"/>
        <v>29.9207</v>
      </c>
      <c r="G146" s="8">
        <f t="shared" si="23"/>
        <v>105.24170000000001</v>
      </c>
      <c r="H146" s="8">
        <f t="shared" si="23"/>
        <v>865.99399999999991</v>
      </c>
      <c r="I146" s="8">
        <f t="shared" si="23"/>
        <v>7.1113</v>
      </c>
      <c r="J146" s="8">
        <f t="shared" si="23"/>
        <v>20.025399999999998</v>
      </c>
      <c r="K146" s="8">
        <f t="shared" si="23"/>
        <v>12.540200000000002</v>
      </c>
      <c r="L146" s="8">
        <f t="shared" si="23"/>
        <v>5.6328000000000005</v>
      </c>
      <c r="M146" s="8">
        <f t="shared" si="23"/>
        <v>159.5103</v>
      </c>
      <c r="N146" s="8">
        <f t="shared" si="23"/>
        <v>68.385999999999996</v>
      </c>
      <c r="O146" s="8">
        <f t="shared" si="23"/>
        <v>57.018000000000008</v>
      </c>
      <c r="P146" s="8">
        <f t="shared" si="23"/>
        <v>4.6167999999999996</v>
      </c>
    </row>
    <row r="147" spans="1:16" x14ac:dyDescent="0.25">
      <c r="A147" s="4"/>
      <c r="B147" s="2"/>
      <c r="C147" s="73" t="s">
        <v>62</v>
      </c>
      <c r="D147" s="74"/>
      <c r="E147" s="8">
        <f>E145+E146</f>
        <v>46.584400000000002</v>
      </c>
      <c r="F147" s="8">
        <f t="shared" ref="F147:P147" si="24">F145+F146</f>
        <v>51.156199999999998</v>
      </c>
      <c r="G147" s="8">
        <f t="shared" si="24"/>
        <v>194.75619999999998</v>
      </c>
      <c r="H147" s="8">
        <f t="shared" si="24"/>
        <v>1476.2445</v>
      </c>
      <c r="I147" s="8">
        <f t="shared" si="24"/>
        <v>7.3027999999999995</v>
      </c>
      <c r="J147" s="8">
        <f t="shared" si="24"/>
        <v>35.335899999999995</v>
      </c>
      <c r="K147" s="8">
        <f t="shared" si="24"/>
        <v>25.656200000000002</v>
      </c>
      <c r="L147" s="8">
        <f t="shared" si="24"/>
        <v>5.6388000000000007</v>
      </c>
      <c r="M147" s="8">
        <f t="shared" si="24"/>
        <v>429.71429999999998</v>
      </c>
      <c r="N147" s="8">
        <f t="shared" si="24"/>
        <v>162.786</v>
      </c>
      <c r="O147" s="8">
        <f t="shared" si="24"/>
        <v>124.06</v>
      </c>
      <c r="P147" s="8">
        <f t="shared" si="24"/>
        <v>8.1093000000000011</v>
      </c>
    </row>
    <row r="148" spans="1:16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</row>
  </sheetData>
  <mergeCells count="37">
    <mergeCell ref="A56:A60"/>
    <mergeCell ref="A61:A66"/>
    <mergeCell ref="C139:D139"/>
    <mergeCell ref="C140:D140"/>
    <mergeCell ref="B142:P142"/>
    <mergeCell ref="A73:A78"/>
    <mergeCell ref="A80:A84"/>
    <mergeCell ref="A85:A91"/>
    <mergeCell ref="A93:A97"/>
    <mergeCell ref="A98:A104"/>
    <mergeCell ref="C147:D147"/>
    <mergeCell ref="A106:A110"/>
    <mergeCell ref="A111:A118"/>
    <mergeCell ref="A120:A124"/>
    <mergeCell ref="A125:A131"/>
    <mergeCell ref="C144:D144"/>
    <mergeCell ref="C145:D145"/>
    <mergeCell ref="C146:D146"/>
    <mergeCell ref="B135:P135"/>
    <mergeCell ref="C137:D137"/>
    <mergeCell ref="C138:D138"/>
    <mergeCell ref="A44:A48"/>
    <mergeCell ref="A49:A54"/>
    <mergeCell ref="A68:A72"/>
    <mergeCell ref="M1:P1"/>
    <mergeCell ref="A4:A8"/>
    <mergeCell ref="A9:A15"/>
    <mergeCell ref="A31:A35"/>
    <mergeCell ref="A36:A42"/>
    <mergeCell ref="A1:A2"/>
    <mergeCell ref="B1:B2"/>
    <mergeCell ref="C1:C2"/>
    <mergeCell ref="E1:G1"/>
    <mergeCell ref="H1:H2"/>
    <mergeCell ref="I1:L1"/>
    <mergeCell ref="A17:A21"/>
    <mergeCell ref="A22:A27"/>
  </mergeCells>
  <pageMargins left="0.25" right="0.25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 кл  (6)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k103</cp:lastModifiedBy>
  <cp:lastPrinted>2026-08-31T11:54:30Z</cp:lastPrinted>
  <dcterms:created xsi:type="dcterms:W3CDTF">2022-03-01T03:40:52Z</dcterms:created>
  <dcterms:modified xsi:type="dcterms:W3CDTF">2026-09-08T03:57:20Z</dcterms:modified>
</cp:coreProperties>
</file>