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"/>
    </mc:Choice>
  </mc:AlternateContent>
  <bookViews>
    <workbookView xWindow="0" yWindow="0" windowWidth="28800" windowHeight="12915"/>
  </bookViews>
  <sheets>
    <sheet name="НШ  (6)" sheetId="15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0" i="15" l="1"/>
  <c r="F120" i="15"/>
  <c r="G120" i="15"/>
  <c r="H120" i="15"/>
  <c r="I120" i="15"/>
  <c r="J120" i="15"/>
  <c r="K120" i="15"/>
  <c r="L120" i="15"/>
  <c r="M120" i="15"/>
  <c r="N120" i="15"/>
  <c r="O120" i="15"/>
  <c r="P120" i="15"/>
  <c r="D120" i="15"/>
  <c r="P29" i="15" l="1"/>
  <c r="O29" i="15"/>
  <c r="N29" i="15"/>
  <c r="M29" i="15"/>
  <c r="L29" i="15"/>
  <c r="K29" i="15"/>
  <c r="J29" i="15"/>
  <c r="I29" i="15"/>
  <c r="H29" i="15"/>
  <c r="G29" i="15"/>
  <c r="F29" i="15"/>
  <c r="E29" i="15"/>
  <c r="D29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P107" i="15" l="1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P100" i="15"/>
  <c r="O100" i="15"/>
  <c r="N100" i="15"/>
  <c r="M100" i="15"/>
  <c r="L100" i="15"/>
  <c r="K100" i="15"/>
  <c r="J100" i="15"/>
  <c r="I100" i="15"/>
  <c r="H100" i="15"/>
  <c r="G100" i="15"/>
  <c r="F100" i="15"/>
  <c r="E100" i="15"/>
  <c r="D100" i="15"/>
  <c r="P133" i="15" l="1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P126" i="15"/>
  <c r="O126" i="15"/>
  <c r="N126" i="15"/>
  <c r="M126" i="15"/>
  <c r="L126" i="15"/>
  <c r="K126" i="15"/>
  <c r="J126" i="15"/>
  <c r="I126" i="15"/>
  <c r="H126" i="15"/>
  <c r="G126" i="15"/>
  <c r="F126" i="15"/>
  <c r="E126" i="15"/>
  <c r="D126" i="15"/>
  <c r="P113" i="15"/>
  <c r="O113" i="15"/>
  <c r="N113" i="15"/>
  <c r="M113" i="15"/>
  <c r="L113" i="15"/>
  <c r="K113" i="15"/>
  <c r="J113" i="15"/>
  <c r="I113" i="15"/>
  <c r="H113" i="15"/>
  <c r="G113" i="15"/>
  <c r="F113" i="15"/>
  <c r="E113" i="15"/>
  <c r="D113" i="15"/>
  <c r="P93" i="15"/>
  <c r="O93" i="15"/>
  <c r="N93" i="15"/>
  <c r="M93" i="15"/>
  <c r="L93" i="15"/>
  <c r="K93" i="15"/>
  <c r="J93" i="15"/>
  <c r="I93" i="15"/>
  <c r="H93" i="15"/>
  <c r="G93" i="15"/>
  <c r="F93" i="15"/>
  <c r="E93" i="15"/>
  <c r="D93" i="15"/>
  <c r="P87" i="15"/>
  <c r="O87" i="15"/>
  <c r="N87" i="15"/>
  <c r="M87" i="15"/>
  <c r="L87" i="15"/>
  <c r="K87" i="15"/>
  <c r="J87" i="15"/>
  <c r="I87" i="15"/>
  <c r="H87" i="15"/>
  <c r="G87" i="15"/>
  <c r="F87" i="15"/>
  <c r="E87" i="15"/>
  <c r="D87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P75" i="15"/>
  <c r="O75" i="15"/>
  <c r="N75" i="15"/>
  <c r="M75" i="15"/>
  <c r="L75" i="15"/>
  <c r="K75" i="15"/>
  <c r="J75" i="15"/>
  <c r="I75" i="15"/>
  <c r="H75" i="15"/>
  <c r="G75" i="15"/>
  <c r="F75" i="15"/>
  <c r="E75" i="15"/>
  <c r="D75" i="15"/>
  <c r="P69" i="15"/>
  <c r="O69" i="15"/>
  <c r="N69" i="15"/>
  <c r="M69" i="15"/>
  <c r="L69" i="15"/>
  <c r="K69" i="15"/>
  <c r="J69" i="15"/>
  <c r="I69" i="15"/>
  <c r="H69" i="15"/>
  <c r="G69" i="15"/>
  <c r="G140" i="15" s="1"/>
  <c r="F69" i="15"/>
  <c r="E69" i="15"/>
  <c r="D69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D62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J139" i="15" l="1"/>
  <c r="O140" i="15"/>
  <c r="K139" i="15"/>
  <c r="H140" i="15"/>
  <c r="H147" i="15" s="1"/>
  <c r="P140" i="15"/>
  <c r="P147" i="15" s="1"/>
  <c r="L139" i="15"/>
  <c r="I140" i="15"/>
  <c r="I147" i="15" s="1"/>
  <c r="E139" i="15"/>
  <c r="E146" i="15" s="1"/>
  <c r="M139" i="15"/>
  <c r="M146" i="15" s="1"/>
  <c r="J140" i="15"/>
  <c r="J147" i="15" s="1"/>
  <c r="H139" i="15"/>
  <c r="H146" i="15" s="1"/>
  <c r="F139" i="15"/>
  <c r="N139" i="15"/>
  <c r="N146" i="15" s="1"/>
  <c r="K140" i="15"/>
  <c r="K147" i="15" s="1"/>
  <c r="G139" i="15"/>
  <c r="G146" i="15" s="1"/>
  <c r="O139" i="15"/>
  <c r="O146" i="15" s="1"/>
  <c r="L140" i="15"/>
  <c r="L147" i="15" s="1"/>
  <c r="P139" i="15"/>
  <c r="P146" i="15" s="1"/>
  <c r="E140" i="15"/>
  <c r="E147" i="15" s="1"/>
  <c r="M140" i="15"/>
  <c r="M147" i="15" s="1"/>
  <c r="I139" i="15"/>
  <c r="I146" i="15" s="1"/>
  <c r="F140" i="15"/>
  <c r="F147" i="15" s="1"/>
  <c r="N140" i="15"/>
  <c r="N147" i="15" s="1"/>
  <c r="O147" i="15"/>
  <c r="J146" i="15"/>
  <c r="K146" i="15"/>
  <c r="L146" i="15"/>
  <c r="G147" i="15"/>
  <c r="F141" i="15" l="1"/>
  <c r="F146" i="15"/>
  <c r="F148" i="15" s="1"/>
  <c r="P148" i="15"/>
  <c r="P141" i="15"/>
  <c r="N148" i="15"/>
  <c r="M141" i="15"/>
  <c r="E141" i="15"/>
  <c r="M148" i="15"/>
  <c r="G141" i="15"/>
  <c r="G148" i="15"/>
  <c r="N141" i="15"/>
  <c r="E148" i="15"/>
  <c r="H141" i="15"/>
  <c r="O141" i="15"/>
  <c r="J148" i="15"/>
  <c r="O148" i="15"/>
  <c r="J141" i="15"/>
  <c r="L148" i="15"/>
  <c r="H148" i="15"/>
  <c r="I148" i="15"/>
  <c r="I141" i="15"/>
  <c r="K148" i="15"/>
  <c r="L141" i="15"/>
  <c r="K141" i="15"/>
</calcChain>
</file>

<file path=xl/sharedStrings.xml><?xml version="1.0" encoding="utf-8"?>
<sst xmlns="http://schemas.openxmlformats.org/spreadsheetml/2006/main" count="198" uniqueCount="104">
  <si>
    <t>№ технологической карты</t>
  </si>
  <si>
    <t>Наименование блюда</t>
  </si>
  <si>
    <t>Пищевые вещества (г)</t>
  </si>
  <si>
    <t>С</t>
  </si>
  <si>
    <t>Б</t>
  </si>
  <si>
    <t>Ж</t>
  </si>
  <si>
    <t>У</t>
  </si>
  <si>
    <t>1 день понедельник</t>
  </si>
  <si>
    <t>Завтрак</t>
  </si>
  <si>
    <t xml:space="preserve">Выход  (г)    </t>
  </si>
  <si>
    <t xml:space="preserve">С
7-12 лет
</t>
  </si>
  <si>
    <t>Витамины (мп)</t>
  </si>
  <si>
    <t>Минеральные вещества (мп)</t>
  </si>
  <si>
    <t>В1</t>
  </si>
  <si>
    <t>А</t>
  </si>
  <si>
    <t>Е</t>
  </si>
  <si>
    <t>Са</t>
  </si>
  <si>
    <t>Мg</t>
  </si>
  <si>
    <t>Fe</t>
  </si>
  <si>
    <t>Р</t>
  </si>
  <si>
    <t>Итого за завтрак</t>
  </si>
  <si>
    <t>Макароны отварные</t>
  </si>
  <si>
    <t>Кисель Витошка</t>
  </si>
  <si>
    <t>Яблоко</t>
  </si>
  <si>
    <t>Итого за обед</t>
  </si>
  <si>
    <t>Обед</t>
  </si>
  <si>
    <t>2 день вторник</t>
  </si>
  <si>
    <t>3 день среда</t>
  </si>
  <si>
    <t>4 день четверг</t>
  </si>
  <si>
    <t>5 день пятница</t>
  </si>
  <si>
    <t>6 день понедельник</t>
  </si>
  <si>
    <t>7 день вторник</t>
  </si>
  <si>
    <t>8 день среда</t>
  </si>
  <si>
    <t>9 день четверг</t>
  </si>
  <si>
    <t>10 день пятница</t>
  </si>
  <si>
    <t>Кофейный напиток</t>
  </si>
  <si>
    <t>Каша гречневая рассыпчатая</t>
  </si>
  <si>
    <t>Напиток Витошка</t>
  </si>
  <si>
    <t>Банан</t>
  </si>
  <si>
    <t>Пюре картофельное</t>
  </si>
  <si>
    <t>Чай с молоком</t>
  </si>
  <si>
    <t>Йогурт</t>
  </si>
  <si>
    <t>Рис припущеный</t>
  </si>
  <si>
    <t>Компот из свежих яблок</t>
  </si>
  <si>
    <t>Омлет натуральный</t>
  </si>
  <si>
    <t xml:space="preserve">Энергетическая 
ценность
(ккал)
</t>
  </si>
  <si>
    <t>№п/п</t>
  </si>
  <si>
    <t>Прием пищи</t>
  </si>
  <si>
    <t>Химический состав за период (всего)</t>
  </si>
  <si>
    <t>ЗАВТРАК</t>
  </si>
  <si>
    <t>ОБЕД</t>
  </si>
  <si>
    <t>В1.мг</t>
  </si>
  <si>
    <t>С,мг</t>
  </si>
  <si>
    <t>А,мг</t>
  </si>
  <si>
    <t>Е,мг</t>
  </si>
  <si>
    <t>Са,мг</t>
  </si>
  <si>
    <t>Р,мг</t>
  </si>
  <si>
    <t>Мg,мг</t>
  </si>
  <si>
    <t>Fe,мг</t>
  </si>
  <si>
    <t>Б, г</t>
  </si>
  <si>
    <t>Ж, г</t>
  </si>
  <si>
    <t>У, г</t>
  </si>
  <si>
    <t>Энергетическая 
ценность, ккал</t>
  </si>
  <si>
    <t>Химический состав за период (в среднем за день)</t>
  </si>
  <si>
    <t>Итого</t>
  </si>
  <si>
    <t>Кура тушеная в сметанном соусе</t>
  </si>
  <si>
    <t xml:space="preserve"> Суп молочный с макаронными изделиями</t>
  </si>
  <si>
    <t>Суп с макаронными изделиями и картофелем</t>
  </si>
  <si>
    <t>Котлета из мяса говядины паровая</t>
  </si>
  <si>
    <t>Компот из кураги</t>
  </si>
  <si>
    <t>Чай с сахаром</t>
  </si>
  <si>
    <t>Тефтели из мяса говядины с рисом (паровые)</t>
  </si>
  <si>
    <t xml:space="preserve">Компот из изюма </t>
  </si>
  <si>
    <t>Яйцо</t>
  </si>
  <si>
    <t>Бутерброд с сыром (30/20)</t>
  </si>
  <si>
    <t>Чай с сахаром и лимоном (200/8)</t>
  </si>
  <si>
    <t>Каша гречневая с маслом (200/5)</t>
  </si>
  <si>
    <t>Каша пшенная с маслом (200/5)</t>
  </si>
  <si>
    <t>Рассольник "Ленинградский"  (200/10)</t>
  </si>
  <si>
    <t>Каша манная с маслом (200/5)</t>
  </si>
  <si>
    <t>Каша "Геркулес" с маслом (200/5)</t>
  </si>
  <si>
    <t>Щи из свежей капусты со сметаной (200/10/5)</t>
  </si>
  <si>
    <t>Суп картофельный с горохом  (200/7)</t>
  </si>
  <si>
    <t>Каша рисовая с маслом (200/5)</t>
  </si>
  <si>
    <t>Суп картофельный с курицей (200/15)</t>
  </si>
  <si>
    <t>Бутерброд с маслом (30/10)</t>
  </si>
  <si>
    <t>Хлеб витаминизированный</t>
  </si>
  <si>
    <t>294М/ссж</t>
  </si>
  <si>
    <t>311К/ссж</t>
  </si>
  <si>
    <t>Гуляш из мяса птицы</t>
  </si>
  <si>
    <t>Печень тушеная в соусе</t>
  </si>
  <si>
    <t>Бутерброд с повидлом (30/15/40)</t>
  </si>
  <si>
    <t>Суп картофельный с рыбными консервами</t>
  </si>
  <si>
    <t>Котлеты, рубленные из птицы с маслом сливочным , 85/5</t>
  </si>
  <si>
    <t>Какао с молоком</t>
  </si>
  <si>
    <t>Сложный гарнир (капуста тушеная, картофельное пюре)</t>
  </si>
  <si>
    <t>Рыба, тушеная с овощами</t>
  </si>
  <si>
    <t>Борщ из свежей капусты с картофелем (200/10)</t>
  </si>
  <si>
    <t>Гуляш</t>
  </si>
  <si>
    <t>Биточек Домашний</t>
  </si>
  <si>
    <t>639</t>
  </si>
  <si>
    <t>Компот из смеси сухофруктов</t>
  </si>
  <si>
    <t>Запеканка из творога со сгущенным молоком (150/20)</t>
  </si>
  <si>
    <t>8/23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</si>
</sst>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left" textRotation="90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left" textRotation="90" wrapText="1"/>
    </xf>
    <xf numFmtId="0" fontId="3" fillId="0" borderId="8" xfId="0" applyFont="1" applyBorder="1" applyAlignment="1">
      <alignment horizontal="left" textRotation="90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3" fillId="0" borderId="6" xfId="0" applyFont="1" applyBorder="1" applyAlignment="1">
      <alignment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textRotation="90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/>
    <xf numFmtId="2" fontId="4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0" xfId="0" applyFont="1" applyBorder="1" applyAlignment="1">
      <alignment vertical="center" textRotation="90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50"/>
  <sheetViews>
    <sheetView tabSelected="1" workbookViewId="0">
      <pane xSplit="1" ySplit="2" topLeftCell="B111" activePane="bottomRight" state="frozen"/>
      <selection pane="topRight" activeCell="C1" sqref="C1"/>
      <selection pane="bottomLeft" activeCell="A3" sqref="A3"/>
      <selection pane="bottomRight" activeCell="B128" sqref="B128"/>
    </sheetView>
  </sheetViews>
  <sheetFormatPr defaultRowHeight="15" x14ac:dyDescent="0.25"/>
  <cols>
    <col min="1" max="1" width="3.28515625" customWidth="1"/>
    <col min="2" max="2" width="8.7109375" customWidth="1"/>
    <col min="3" max="3" width="36.28515625" customWidth="1"/>
    <col min="4" max="4" width="7.7109375" customWidth="1"/>
    <col min="5" max="6" width="6" customWidth="1"/>
    <col min="7" max="7" width="7" customWidth="1"/>
    <col min="8" max="8" width="9.140625" customWidth="1"/>
    <col min="9" max="11" width="6" customWidth="1"/>
    <col min="12" max="12" width="5" customWidth="1"/>
    <col min="13" max="15" width="7" customWidth="1"/>
    <col min="16" max="16" width="6.28515625" customWidth="1"/>
  </cols>
  <sheetData>
    <row r="1" spans="1:16" ht="33" customHeight="1" x14ac:dyDescent="0.25">
      <c r="A1" s="67"/>
      <c r="B1" s="65" t="s">
        <v>0</v>
      </c>
      <c r="C1" s="62" t="s">
        <v>1</v>
      </c>
      <c r="D1" s="35" t="s">
        <v>9</v>
      </c>
      <c r="E1" s="61" t="s">
        <v>2</v>
      </c>
      <c r="F1" s="61"/>
      <c r="G1" s="61"/>
      <c r="H1" s="63" t="s">
        <v>45</v>
      </c>
      <c r="I1" s="61" t="s">
        <v>11</v>
      </c>
      <c r="J1" s="61"/>
      <c r="K1" s="61"/>
      <c r="L1" s="61"/>
      <c r="M1" s="61" t="s">
        <v>12</v>
      </c>
      <c r="N1" s="61"/>
      <c r="O1" s="61"/>
      <c r="P1" s="61"/>
    </row>
    <row r="2" spans="1:16" ht="46.15" customHeight="1" x14ac:dyDescent="0.25">
      <c r="A2" s="67"/>
      <c r="B2" s="65"/>
      <c r="C2" s="62"/>
      <c r="D2" s="50" t="s">
        <v>10</v>
      </c>
      <c r="E2" s="51" t="s">
        <v>4</v>
      </c>
      <c r="F2" s="51" t="s">
        <v>5</v>
      </c>
      <c r="G2" s="51" t="s">
        <v>6</v>
      </c>
      <c r="H2" s="64"/>
      <c r="I2" s="51" t="s">
        <v>13</v>
      </c>
      <c r="J2" s="51" t="s">
        <v>3</v>
      </c>
      <c r="K2" s="51" t="s">
        <v>14</v>
      </c>
      <c r="L2" s="51" t="s">
        <v>15</v>
      </c>
      <c r="M2" s="51" t="s">
        <v>16</v>
      </c>
      <c r="N2" s="51" t="s">
        <v>19</v>
      </c>
      <c r="O2" s="51" t="s">
        <v>17</v>
      </c>
      <c r="P2" s="51" t="s">
        <v>18</v>
      </c>
    </row>
    <row r="3" spans="1:16" ht="22.9" customHeight="1" x14ac:dyDescent="0.25">
      <c r="A3" s="51"/>
      <c r="B3" s="2"/>
      <c r="C3" s="3" t="s">
        <v>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</row>
    <row r="4" spans="1:16" x14ac:dyDescent="0.25">
      <c r="A4" s="60" t="s">
        <v>8</v>
      </c>
      <c r="B4" s="6">
        <v>175</v>
      </c>
      <c r="C4" s="7" t="s">
        <v>76</v>
      </c>
      <c r="D4" s="8">
        <v>205</v>
      </c>
      <c r="E4" s="8">
        <v>9.0399999999999991</v>
      </c>
      <c r="F4" s="8">
        <v>8.9600000000000009</v>
      </c>
      <c r="G4" s="8">
        <v>37.04</v>
      </c>
      <c r="H4" s="8">
        <v>266.39999999999998</v>
      </c>
      <c r="I4" s="8">
        <v>0.22</v>
      </c>
      <c r="J4" s="8">
        <v>0.5</v>
      </c>
      <c r="K4" s="8"/>
      <c r="L4" s="8"/>
      <c r="M4" s="8">
        <v>122.54</v>
      </c>
      <c r="N4" s="8"/>
      <c r="O4" s="8"/>
      <c r="P4" s="8">
        <v>3.42</v>
      </c>
    </row>
    <row r="5" spans="1:16" x14ac:dyDescent="0.25">
      <c r="A5" s="58"/>
      <c r="B5" s="6"/>
      <c r="C5" s="7" t="s">
        <v>86</v>
      </c>
      <c r="D5" s="8">
        <v>30</v>
      </c>
      <c r="E5" s="9">
        <v>1.98</v>
      </c>
      <c r="F5" s="8">
        <v>0.33</v>
      </c>
      <c r="G5" s="8">
        <v>12.3</v>
      </c>
      <c r="H5" s="9">
        <v>60</v>
      </c>
      <c r="I5" s="8"/>
      <c r="J5" s="8"/>
      <c r="K5" s="8"/>
      <c r="L5" s="8"/>
      <c r="M5" s="8"/>
      <c r="N5" s="8"/>
      <c r="O5" s="9"/>
      <c r="P5" s="8"/>
    </row>
    <row r="6" spans="1:16" x14ac:dyDescent="0.25">
      <c r="A6" s="58"/>
      <c r="B6" s="6">
        <v>459</v>
      </c>
      <c r="C6" s="7" t="s">
        <v>75</v>
      </c>
      <c r="D6" s="8">
        <v>208</v>
      </c>
      <c r="E6" s="8">
        <v>0.1</v>
      </c>
      <c r="F6" s="8"/>
      <c r="G6" s="8">
        <v>9.3000000000000007</v>
      </c>
      <c r="H6" s="8">
        <v>36.6</v>
      </c>
      <c r="I6" s="8"/>
      <c r="J6" s="8">
        <v>12.8</v>
      </c>
      <c r="K6" s="8">
        <v>0.1</v>
      </c>
      <c r="L6" s="8"/>
      <c r="M6" s="8">
        <v>67.2</v>
      </c>
      <c r="N6" s="8"/>
      <c r="O6" s="8">
        <v>45.8</v>
      </c>
      <c r="P6" s="8">
        <v>0.9</v>
      </c>
    </row>
    <row r="7" spans="1:16" x14ac:dyDescent="0.25">
      <c r="A7" s="58"/>
      <c r="B7" s="6"/>
      <c r="C7" s="7" t="s">
        <v>41</v>
      </c>
      <c r="D7" s="8">
        <v>125</v>
      </c>
      <c r="E7" s="8">
        <v>3.63</v>
      </c>
      <c r="F7" s="8">
        <v>3.125</v>
      </c>
      <c r="G7" s="8">
        <v>19.875</v>
      </c>
      <c r="H7" s="8">
        <v>122.125</v>
      </c>
      <c r="I7" s="8"/>
      <c r="J7" s="8"/>
      <c r="K7" s="8"/>
      <c r="L7" s="8"/>
      <c r="M7" s="8"/>
      <c r="N7" s="8"/>
      <c r="O7" s="8"/>
      <c r="P7" s="8"/>
    </row>
    <row r="8" spans="1:16" ht="16.149999999999999" customHeight="1" x14ac:dyDescent="0.25">
      <c r="A8" s="59"/>
      <c r="B8" s="10"/>
      <c r="C8" s="11" t="s">
        <v>20</v>
      </c>
      <c r="D8" s="49">
        <f t="shared" ref="D8:P8" si="0">SUM(D4:D7)</f>
        <v>568</v>
      </c>
      <c r="E8" s="49">
        <f t="shared" si="0"/>
        <v>14.75</v>
      </c>
      <c r="F8" s="49">
        <f t="shared" si="0"/>
        <v>12.415000000000001</v>
      </c>
      <c r="G8" s="49">
        <f t="shared" si="0"/>
        <v>78.515000000000001</v>
      </c>
      <c r="H8" s="49">
        <f t="shared" si="0"/>
        <v>485.125</v>
      </c>
      <c r="I8" s="49">
        <f t="shared" si="0"/>
        <v>0.22</v>
      </c>
      <c r="J8" s="49">
        <f t="shared" si="0"/>
        <v>13.3</v>
      </c>
      <c r="K8" s="49">
        <f t="shared" si="0"/>
        <v>0.1</v>
      </c>
      <c r="L8" s="49">
        <f t="shared" si="0"/>
        <v>0</v>
      </c>
      <c r="M8" s="49">
        <f t="shared" si="0"/>
        <v>189.74</v>
      </c>
      <c r="N8" s="49">
        <f t="shared" si="0"/>
        <v>0</v>
      </c>
      <c r="O8" s="49">
        <f t="shared" si="0"/>
        <v>45.8</v>
      </c>
      <c r="P8" s="49">
        <f t="shared" si="0"/>
        <v>4.32</v>
      </c>
    </row>
    <row r="9" spans="1:16" x14ac:dyDescent="0.25">
      <c r="A9" s="58"/>
      <c r="B9" s="6">
        <v>133</v>
      </c>
      <c r="C9" s="7" t="s">
        <v>84</v>
      </c>
      <c r="D9" s="8">
        <v>215</v>
      </c>
      <c r="E9" s="8">
        <v>3.28</v>
      </c>
      <c r="F9" s="8">
        <v>7.2</v>
      </c>
      <c r="G9" s="8">
        <v>15.2</v>
      </c>
      <c r="H9" s="9">
        <v>138.4</v>
      </c>
      <c r="I9" s="8"/>
      <c r="J9" s="8">
        <v>5.2</v>
      </c>
      <c r="K9" s="8"/>
      <c r="L9" s="8"/>
      <c r="M9" s="8"/>
      <c r="N9" s="8"/>
      <c r="O9" s="8"/>
      <c r="P9" s="8">
        <v>384.28</v>
      </c>
    </row>
    <row r="10" spans="1:16" x14ac:dyDescent="0.25">
      <c r="A10" s="58"/>
      <c r="B10" s="6">
        <v>156</v>
      </c>
      <c r="C10" s="7" t="s">
        <v>21</v>
      </c>
      <c r="D10" s="8">
        <v>150</v>
      </c>
      <c r="E10" s="8">
        <v>5.3</v>
      </c>
      <c r="F10" s="8">
        <v>3</v>
      </c>
      <c r="G10" s="8">
        <v>34.1</v>
      </c>
      <c r="H10" s="8">
        <v>189.9</v>
      </c>
      <c r="I10" s="8">
        <v>0.1</v>
      </c>
      <c r="J10" s="8"/>
      <c r="K10" s="8">
        <v>0.9</v>
      </c>
      <c r="L10" s="8"/>
      <c r="M10" s="8">
        <v>12.5</v>
      </c>
      <c r="N10" s="8"/>
      <c r="O10" s="8">
        <v>7.3</v>
      </c>
      <c r="P10" s="8">
        <v>0.7</v>
      </c>
    </row>
    <row r="11" spans="1:16" x14ac:dyDescent="0.25">
      <c r="A11" s="58"/>
      <c r="B11" s="6">
        <v>339</v>
      </c>
      <c r="C11" s="7" t="s">
        <v>68</v>
      </c>
      <c r="D11" s="8">
        <v>90</v>
      </c>
      <c r="E11" s="8">
        <v>12.96</v>
      </c>
      <c r="F11" s="8">
        <v>10.62</v>
      </c>
      <c r="G11" s="9">
        <v>13.5</v>
      </c>
      <c r="H11" s="8">
        <v>190.8</v>
      </c>
      <c r="I11" s="8">
        <v>0.13</v>
      </c>
      <c r="J11" s="8"/>
      <c r="K11" s="8"/>
      <c r="L11" s="8"/>
      <c r="M11" s="9">
        <v>45</v>
      </c>
      <c r="N11" s="8"/>
      <c r="O11" s="9">
        <v>18</v>
      </c>
      <c r="P11" s="8">
        <v>1.58</v>
      </c>
    </row>
    <row r="12" spans="1:16" x14ac:dyDescent="0.25">
      <c r="A12" s="58"/>
      <c r="B12" s="6">
        <v>2108</v>
      </c>
      <c r="C12" s="7" t="s">
        <v>22</v>
      </c>
      <c r="D12" s="8">
        <v>200</v>
      </c>
      <c r="E12" s="8"/>
      <c r="F12" s="8"/>
      <c r="G12" s="8">
        <v>7</v>
      </c>
      <c r="H12" s="9">
        <v>95</v>
      </c>
      <c r="I12" s="8">
        <v>23</v>
      </c>
      <c r="J12" s="8">
        <v>31</v>
      </c>
      <c r="K12" s="8">
        <v>14</v>
      </c>
      <c r="L12" s="8">
        <v>20</v>
      </c>
      <c r="M12" s="8">
        <v>20</v>
      </c>
      <c r="N12" s="8"/>
      <c r="O12" s="8"/>
      <c r="P12" s="8"/>
    </row>
    <row r="13" spans="1:16" x14ac:dyDescent="0.25">
      <c r="A13" s="58"/>
      <c r="B13" s="6"/>
      <c r="C13" s="7" t="s">
        <v>86</v>
      </c>
      <c r="D13" s="8">
        <v>60</v>
      </c>
      <c r="E13" s="8">
        <v>3.96</v>
      </c>
      <c r="F13" s="8">
        <v>0.66</v>
      </c>
      <c r="G13" s="8">
        <v>24.6</v>
      </c>
      <c r="H13" s="9">
        <v>120</v>
      </c>
      <c r="I13" s="8"/>
      <c r="J13" s="8"/>
      <c r="K13" s="8"/>
      <c r="L13" s="8"/>
      <c r="M13" s="8"/>
      <c r="N13" s="8"/>
      <c r="O13" s="8"/>
      <c r="P13" s="8"/>
    </row>
    <row r="14" spans="1:16" ht="13.9" customHeight="1" x14ac:dyDescent="0.25">
      <c r="A14" s="58"/>
      <c r="B14" s="37"/>
      <c r="C14" s="38"/>
      <c r="D14" s="39"/>
      <c r="E14" s="39"/>
      <c r="F14" s="39"/>
      <c r="G14" s="39"/>
      <c r="H14" s="40"/>
      <c r="I14" s="39"/>
      <c r="J14" s="39"/>
      <c r="K14" s="39"/>
      <c r="L14" s="39"/>
      <c r="M14" s="39"/>
      <c r="N14" s="39"/>
      <c r="O14" s="39"/>
      <c r="P14" s="39"/>
    </row>
    <row r="15" spans="1:16" ht="19.149999999999999" customHeight="1" x14ac:dyDescent="0.25">
      <c r="A15" s="59"/>
      <c r="B15" s="12"/>
      <c r="C15" s="13" t="s">
        <v>24</v>
      </c>
      <c r="D15" s="14">
        <f t="shared" ref="D15:P15" si="1">SUM(D9:D13)</f>
        <v>715</v>
      </c>
      <c r="E15" s="14">
        <f t="shared" si="1"/>
        <v>25.5</v>
      </c>
      <c r="F15" s="14">
        <f t="shared" si="1"/>
        <v>21.48</v>
      </c>
      <c r="G15" s="14">
        <f t="shared" si="1"/>
        <v>94.4</v>
      </c>
      <c r="H15" s="14">
        <f t="shared" si="1"/>
        <v>734.1</v>
      </c>
      <c r="I15" s="14">
        <f t="shared" si="1"/>
        <v>23.23</v>
      </c>
      <c r="J15" s="14">
        <f t="shared" si="1"/>
        <v>36.200000000000003</v>
      </c>
      <c r="K15" s="14">
        <f t="shared" si="1"/>
        <v>14.9</v>
      </c>
      <c r="L15" s="14">
        <f t="shared" si="1"/>
        <v>20</v>
      </c>
      <c r="M15" s="14">
        <f t="shared" si="1"/>
        <v>77.5</v>
      </c>
      <c r="N15" s="14">
        <f t="shared" si="1"/>
        <v>0</v>
      </c>
      <c r="O15" s="14">
        <f t="shared" si="1"/>
        <v>25.3</v>
      </c>
      <c r="P15" s="14">
        <f t="shared" si="1"/>
        <v>386.55999999999995</v>
      </c>
    </row>
    <row r="16" spans="1:16" x14ac:dyDescent="0.25">
      <c r="A16" s="54"/>
      <c r="B16" s="54"/>
      <c r="C16" s="32" t="s">
        <v>26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6" x14ac:dyDescent="0.25">
      <c r="A17" s="66" t="s">
        <v>8</v>
      </c>
      <c r="B17" s="6">
        <v>174</v>
      </c>
      <c r="C17" s="7" t="s">
        <v>80</v>
      </c>
      <c r="D17" s="8">
        <v>205</v>
      </c>
      <c r="E17" s="9">
        <v>8.16</v>
      </c>
      <c r="F17" s="9">
        <v>9.84</v>
      </c>
      <c r="G17" s="9">
        <v>35.6</v>
      </c>
      <c r="H17" s="9">
        <v>264</v>
      </c>
      <c r="I17" s="17">
        <v>0.2</v>
      </c>
      <c r="J17" s="17">
        <v>0.5</v>
      </c>
      <c r="K17" s="9"/>
      <c r="L17" s="9"/>
      <c r="M17" s="17"/>
      <c r="N17" s="9">
        <v>137.34</v>
      </c>
      <c r="O17" s="9"/>
      <c r="P17" s="9">
        <v>1.66</v>
      </c>
    </row>
    <row r="18" spans="1:16" x14ac:dyDescent="0.25">
      <c r="A18" s="66"/>
      <c r="B18" s="6">
        <v>91</v>
      </c>
      <c r="C18" s="7" t="s">
        <v>74</v>
      </c>
      <c r="D18" s="8">
        <v>50</v>
      </c>
      <c r="E18" s="9">
        <v>5</v>
      </c>
      <c r="F18" s="9">
        <v>6.1</v>
      </c>
      <c r="G18" s="9">
        <v>15.4</v>
      </c>
      <c r="H18" s="9">
        <v>123</v>
      </c>
      <c r="I18" s="9"/>
      <c r="J18" s="9">
        <v>0.1</v>
      </c>
      <c r="K18" s="9"/>
      <c r="L18" s="9"/>
      <c r="M18" s="9">
        <v>181.7</v>
      </c>
      <c r="N18" s="9"/>
      <c r="O18" s="9">
        <v>10</v>
      </c>
      <c r="P18" s="9">
        <v>0.3</v>
      </c>
    </row>
    <row r="19" spans="1:16" x14ac:dyDescent="0.25">
      <c r="A19" s="66"/>
      <c r="B19" s="6">
        <v>459</v>
      </c>
      <c r="C19" s="7" t="s">
        <v>75</v>
      </c>
      <c r="D19" s="8">
        <v>208</v>
      </c>
      <c r="E19" s="9">
        <v>0.1</v>
      </c>
      <c r="F19" s="9"/>
      <c r="G19" s="9">
        <v>9.3000000000000007</v>
      </c>
      <c r="H19" s="9">
        <v>36.6</v>
      </c>
      <c r="I19" s="9"/>
      <c r="J19" s="9">
        <v>12.8</v>
      </c>
      <c r="K19" s="9">
        <v>0.1</v>
      </c>
      <c r="L19" s="9"/>
      <c r="M19" s="9">
        <v>67.2</v>
      </c>
      <c r="N19" s="9"/>
      <c r="O19" s="9">
        <v>45.8</v>
      </c>
      <c r="P19" s="9">
        <v>0.9</v>
      </c>
    </row>
    <row r="20" spans="1:16" x14ac:dyDescent="0.25">
      <c r="A20" s="66"/>
      <c r="B20" s="6">
        <v>300</v>
      </c>
      <c r="C20" s="7" t="s">
        <v>73</v>
      </c>
      <c r="D20" s="8">
        <v>40</v>
      </c>
      <c r="E20" s="9">
        <v>5.0999999999999996</v>
      </c>
      <c r="F20" s="9">
        <v>2.2999999999999998</v>
      </c>
      <c r="G20" s="9">
        <v>0.3</v>
      </c>
      <c r="H20" s="9">
        <v>63</v>
      </c>
      <c r="I20" s="9"/>
      <c r="J20" s="9"/>
      <c r="K20" s="9"/>
      <c r="L20" s="9"/>
      <c r="M20" s="9">
        <v>22</v>
      </c>
      <c r="N20" s="9"/>
      <c r="O20" s="9">
        <v>5</v>
      </c>
      <c r="P20" s="9">
        <v>1</v>
      </c>
    </row>
    <row r="21" spans="1:16" ht="12.6" customHeight="1" x14ac:dyDescent="0.25">
      <c r="A21" s="66"/>
      <c r="B21" s="6"/>
      <c r="C21" s="7"/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66"/>
      <c r="B22" s="10"/>
      <c r="C22" s="11" t="s">
        <v>20</v>
      </c>
      <c r="D22" s="53">
        <f t="shared" ref="D22:P22" si="2">SUM(D17:D21)</f>
        <v>503</v>
      </c>
      <c r="E22" s="53">
        <f t="shared" si="2"/>
        <v>18.36</v>
      </c>
      <c r="F22" s="53">
        <f t="shared" si="2"/>
        <v>18.239999999999998</v>
      </c>
      <c r="G22" s="53">
        <f t="shared" si="2"/>
        <v>60.599999999999994</v>
      </c>
      <c r="H22" s="53">
        <f t="shared" si="2"/>
        <v>486.6</v>
      </c>
      <c r="I22" s="53">
        <f t="shared" si="2"/>
        <v>0.2</v>
      </c>
      <c r="J22" s="53">
        <f t="shared" si="2"/>
        <v>13.4</v>
      </c>
      <c r="K22" s="53">
        <f t="shared" si="2"/>
        <v>0.1</v>
      </c>
      <c r="L22" s="53">
        <f t="shared" si="2"/>
        <v>0</v>
      </c>
      <c r="M22" s="53">
        <f t="shared" si="2"/>
        <v>270.89999999999998</v>
      </c>
      <c r="N22" s="53">
        <f t="shared" si="2"/>
        <v>137.34</v>
      </c>
      <c r="O22" s="53">
        <f t="shared" si="2"/>
        <v>60.8</v>
      </c>
      <c r="P22" s="53">
        <f t="shared" si="2"/>
        <v>3.86</v>
      </c>
    </row>
    <row r="23" spans="1:16" x14ac:dyDescent="0.25">
      <c r="A23" s="66" t="s">
        <v>25</v>
      </c>
      <c r="B23" s="6">
        <v>132</v>
      </c>
      <c r="C23" s="7" t="s">
        <v>78</v>
      </c>
      <c r="D23" s="8">
        <v>210</v>
      </c>
      <c r="E23" s="8">
        <v>2.16</v>
      </c>
      <c r="F23" s="8">
        <v>3.6</v>
      </c>
      <c r="G23" s="8">
        <v>13.76</v>
      </c>
      <c r="H23" s="8">
        <v>96</v>
      </c>
      <c r="I23" s="8"/>
      <c r="J23" s="8">
        <v>2.5</v>
      </c>
      <c r="K23" s="8"/>
      <c r="L23" s="8"/>
      <c r="M23" s="8"/>
      <c r="N23" s="8"/>
      <c r="O23" s="8"/>
      <c r="P23" s="8"/>
    </row>
    <row r="24" spans="1:16" x14ac:dyDescent="0.25">
      <c r="A24" s="66"/>
      <c r="B24" s="6">
        <v>312</v>
      </c>
      <c r="C24" s="7" t="s">
        <v>39</v>
      </c>
      <c r="D24" s="8">
        <v>150</v>
      </c>
      <c r="E24" s="8">
        <v>3.51</v>
      </c>
      <c r="F24" s="8">
        <v>25.06</v>
      </c>
      <c r="G24" s="8">
        <v>5.68</v>
      </c>
      <c r="H24" s="17">
        <v>261.02999999999997</v>
      </c>
      <c r="I24" s="8">
        <v>0.05</v>
      </c>
      <c r="J24" s="8">
        <v>1.52</v>
      </c>
      <c r="K24" s="8">
        <v>0.27</v>
      </c>
      <c r="L24" s="8"/>
      <c r="M24" s="8">
        <v>170.39</v>
      </c>
      <c r="N24" s="8">
        <v>109.98</v>
      </c>
      <c r="O24" s="8">
        <v>16.649999999999999</v>
      </c>
      <c r="P24" s="8">
        <v>0.38</v>
      </c>
    </row>
    <row r="25" spans="1:16" x14ac:dyDescent="0.25">
      <c r="A25" s="66"/>
      <c r="B25" s="6">
        <v>299</v>
      </c>
      <c r="C25" s="7" t="s">
        <v>96</v>
      </c>
      <c r="D25" s="8">
        <v>100</v>
      </c>
      <c r="E25" s="8">
        <v>12.5</v>
      </c>
      <c r="F25" s="8">
        <v>7.8</v>
      </c>
      <c r="G25" s="8">
        <v>4.8</v>
      </c>
      <c r="H25" s="9">
        <v>219.2</v>
      </c>
      <c r="I25" s="8"/>
      <c r="J25" s="8">
        <v>0.1</v>
      </c>
      <c r="K25" s="8"/>
      <c r="L25" s="8"/>
      <c r="M25" s="8">
        <v>28.9</v>
      </c>
      <c r="N25" s="8"/>
      <c r="O25" s="8">
        <v>14.2</v>
      </c>
      <c r="P25" s="8">
        <v>0.5</v>
      </c>
    </row>
    <row r="26" spans="1:16" x14ac:dyDescent="0.25">
      <c r="A26" s="66"/>
      <c r="B26" s="6">
        <v>72</v>
      </c>
      <c r="C26" s="7" t="s">
        <v>37</v>
      </c>
      <c r="D26" s="8">
        <v>200</v>
      </c>
      <c r="E26" s="9"/>
      <c r="F26" s="9"/>
      <c r="G26" s="8">
        <v>6</v>
      </c>
      <c r="H26" s="9">
        <v>80</v>
      </c>
      <c r="I26" s="8">
        <v>23</v>
      </c>
      <c r="J26" s="8"/>
      <c r="K26" s="8">
        <v>13</v>
      </c>
      <c r="L26" s="8">
        <v>23</v>
      </c>
      <c r="M26" s="8"/>
      <c r="N26" s="8"/>
      <c r="O26" s="9">
        <v>31</v>
      </c>
      <c r="P26" s="8"/>
    </row>
    <row r="27" spans="1:16" x14ac:dyDescent="0.25">
      <c r="A27" s="66"/>
      <c r="B27" s="6"/>
      <c r="C27" s="7" t="s">
        <v>86</v>
      </c>
      <c r="D27" s="8">
        <v>50</v>
      </c>
      <c r="E27" s="8">
        <v>3.3</v>
      </c>
      <c r="F27" s="8">
        <v>0.55000000000000004</v>
      </c>
      <c r="G27" s="8">
        <v>20.5</v>
      </c>
      <c r="H27" s="8">
        <v>100</v>
      </c>
      <c r="I27" s="8"/>
      <c r="J27" s="8"/>
      <c r="K27" s="8"/>
      <c r="L27" s="8"/>
      <c r="M27" s="8"/>
      <c r="N27" s="8"/>
      <c r="O27" s="8"/>
      <c r="P27" s="8"/>
    </row>
    <row r="28" spans="1:16" x14ac:dyDescent="0.25">
      <c r="A28" s="66"/>
      <c r="B28" s="6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A29" s="66"/>
      <c r="B29" s="10"/>
      <c r="C29" s="18" t="s">
        <v>24</v>
      </c>
      <c r="D29" s="53">
        <f t="shared" ref="D29:P29" si="3">SUM(D23:D28)</f>
        <v>710</v>
      </c>
      <c r="E29" s="53">
        <f t="shared" si="3"/>
        <v>21.470000000000002</v>
      </c>
      <c r="F29" s="53">
        <f t="shared" si="3"/>
        <v>37.01</v>
      </c>
      <c r="G29" s="53">
        <f t="shared" si="3"/>
        <v>50.739999999999995</v>
      </c>
      <c r="H29" s="53">
        <f t="shared" si="3"/>
        <v>756.23</v>
      </c>
      <c r="I29" s="53">
        <f t="shared" si="3"/>
        <v>23.05</v>
      </c>
      <c r="J29" s="53">
        <f t="shared" si="3"/>
        <v>4.1199999999999992</v>
      </c>
      <c r="K29" s="53">
        <f t="shared" si="3"/>
        <v>13.27</v>
      </c>
      <c r="L29" s="53">
        <f t="shared" si="3"/>
        <v>23</v>
      </c>
      <c r="M29" s="53">
        <f t="shared" si="3"/>
        <v>199.29</v>
      </c>
      <c r="N29" s="53">
        <f t="shared" si="3"/>
        <v>109.98</v>
      </c>
      <c r="O29" s="53">
        <f t="shared" si="3"/>
        <v>61.849999999999994</v>
      </c>
      <c r="P29" s="53">
        <f t="shared" si="3"/>
        <v>0.88</v>
      </c>
    </row>
    <row r="30" spans="1:16" x14ac:dyDescent="0.25">
      <c r="A30" s="51"/>
      <c r="B30" s="2"/>
      <c r="C30" s="3" t="s">
        <v>27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</row>
    <row r="31" spans="1:16" x14ac:dyDescent="0.25">
      <c r="A31" s="60" t="s">
        <v>8</v>
      </c>
      <c r="B31" s="6">
        <v>93</v>
      </c>
      <c r="C31" s="7" t="s">
        <v>66</v>
      </c>
      <c r="D31" s="8">
        <v>200</v>
      </c>
      <c r="E31" s="8">
        <v>5.75</v>
      </c>
      <c r="F31" s="8">
        <v>5.21</v>
      </c>
      <c r="G31" s="8">
        <v>18.84</v>
      </c>
      <c r="H31" s="8">
        <v>145.5</v>
      </c>
      <c r="I31" s="8">
        <v>0.09</v>
      </c>
      <c r="J31" s="8">
        <v>0.91</v>
      </c>
      <c r="K31" s="8">
        <v>30.6</v>
      </c>
      <c r="L31" s="8"/>
      <c r="M31" s="8">
        <v>161.62</v>
      </c>
      <c r="N31" s="8">
        <v>137.97999999999999</v>
      </c>
      <c r="O31" s="8">
        <v>24.14</v>
      </c>
      <c r="P31" s="8">
        <v>0.51</v>
      </c>
    </row>
    <row r="32" spans="1:16" x14ac:dyDescent="0.25">
      <c r="A32" s="58"/>
      <c r="B32" s="6">
        <v>118</v>
      </c>
      <c r="C32" s="7" t="s">
        <v>38</v>
      </c>
      <c r="D32" s="8">
        <v>180</v>
      </c>
      <c r="E32" s="8">
        <v>2.7</v>
      </c>
      <c r="F32" s="8">
        <v>0.9</v>
      </c>
      <c r="G32" s="8">
        <v>37.799999999999997</v>
      </c>
      <c r="H32" s="9">
        <v>172.8</v>
      </c>
      <c r="I32" s="8"/>
      <c r="J32" s="8">
        <v>18</v>
      </c>
      <c r="K32" s="8"/>
      <c r="L32" s="8"/>
      <c r="M32" s="8">
        <v>14.4</v>
      </c>
      <c r="N32" s="8"/>
      <c r="O32" s="8">
        <v>20.6</v>
      </c>
      <c r="P32" s="8">
        <v>1.08</v>
      </c>
    </row>
    <row r="33" spans="1:16" x14ac:dyDescent="0.25">
      <c r="A33" s="58"/>
      <c r="B33" s="6">
        <v>1</v>
      </c>
      <c r="C33" s="7" t="s">
        <v>85</v>
      </c>
      <c r="D33" s="8">
        <v>40</v>
      </c>
      <c r="E33" s="8">
        <v>2.2999999999999998</v>
      </c>
      <c r="F33" s="8">
        <v>8.3000000000000007</v>
      </c>
      <c r="G33" s="8">
        <v>14.5</v>
      </c>
      <c r="H33" s="9">
        <v>142</v>
      </c>
      <c r="I33" s="8"/>
      <c r="J33" s="8"/>
      <c r="K33" s="8"/>
      <c r="L33" s="8"/>
      <c r="M33" s="8"/>
      <c r="N33" s="8"/>
      <c r="O33" s="8"/>
      <c r="P33" s="8"/>
    </row>
    <row r="34" spans="1:16" x14ac:dyDescent="0.25">
      <c r="A34" s="58"/>
      <c r="B34" s="6">
        <v>266</v>
      </c>
      <c r="C34" s="7" t="s">
        <v>40</v>
      </c>
      <c r="D34" s="8">
        <v>200</v>
      </c>
      <c r="E34" s="8">
        <v>2.1</v>
      </c>
      <c r="F34" s="8">
        <v>1.9</v>
      </c>
      <c r="G34" s="8">
        <v>15.5</v>
      </c>
      <c r="H34" s="8">
        <v>88</v>
      </c>
      <c r="I34" s="8"/>
      <c r="J34" s="8">
        <v>0.2</v>
      </c>
      <c r="K34" s="8"/>
      <c r="L34" s="8"/>
      <c r="M34" s="8"/>
      <c r="N34" s="8"/>
      <c r="O34" s="8"/>
      <c r="P34" s="8"/>
    </row>
    <row r="35" spans="1:16" ht="16.899999999999999" customHeight="1" x14ac:dyDescent="0.25">
      <c r="A35" s="59"/>
      <c r="B35" s="10"/>
      <c r="C35" s="11" t="s">
        <v>20</v>
      </c>
      <c r="D35" s="49">
        <f t="shared" ref="D35:P35" si="4">SUM(D31:D34)</f>
        <v>620</v>
      </c>
      <c r="E35" s="49">
        <f t="shared" si="4"/>
        <v>12.85</v>
      </c>
      <c r="F35" s="49">
        <f t="shared" si="4"/>
        <v>16.309999999999999</v>
      </c>
      <c r="G35" s="49">
        <f t="shared" si="4"/>
        <v>86.64</v>
      </c>
      <c r="H35" s="49">
        <f t="shared" si="4"/>
        <v>548.29999999999995</v>
      </c>
      <c r="I35" s="49">
        <f t="shared" si="4"/>
        <v>0.09</v>
      </c>
      <c r="J35" s="49">
        <f t="shared" si="4"/>
        <v>19.11</v>
      </c>
      <c r="K35" s="49">
        <f t="shared" si="4"/>
        <v>30.6</v>
      </c>
      <c r="L35" s="49">
        <f t="shared" si="4"/>
        <v>0</v>
      </c>
      <c r="M35" s="49">
        <f t="shared" si="4"/>
        <v>176.02</v>
      </c>
      <c r="N35" s="49">
        <f t="shared" si="4"/>
        <v>137.97999999999999</v>
      </c>
      <c r="O35" s="49">
        <f t="shared" si="4"/>
        <v>44.74</v>
      </c>
      <c r="P35" s="49">
        <f t="shared" si="4"/>
        <v>1.59</v>
      </c>
    </row>
    <row r="36" spans="1:16" x14ac:dyDescent="0.25">
      <c r="A36" s="58" t="s">
        <v>25</v>
      </c>
      <c r="B36" s="6">
        <v>139</v>
      </c>
      <c r="C36" s="7" t="s">
        <v>82</v>
      </c>
      <c r="D36" s="8">
        <v>207</v>
      </c>
      <c r="E36" s="8">
        <v>1.7</v>
      </c>
      <c r="F36" s="8">
        <v>3.6</v>
      </c>
      <c r="G36" s="8">
        <v>7</v>
      </c>
      <c r="H36" s="9">
        <v>77.599999999999994</v>
      </c>
      <c r="I36" s="8"/>
      <c r="J36" s="8">
        <v>1.5</v>
      </c>
      <c r="K36" s="8"/>
      <c r="L36" s="8"/>
      <c r="M36" s="8"/>
      <c r="N36" s="8"/>
      <c r="O36" s="8"/>
      <c r="P36" s="8"/>
    </row>
    <row r="37" spans="1:16" x14ac:dyDescent="0.25">
      <c r="A37" s="58"/>
      <c r="B37" s="6">
        <v>290</v>
      </c>
      <c r="C37" s="7" t="s">
        <v>65</v>
      </c>
      <c r="D37" s="8">
        <v>100</v>
      </c>
      <c r="E37" s="8">
        <v>12.75</v>
      </c>
      <c r="F37" s="8">
        <v>22.45</v>
      </c>
      <c r="G37" s="8">
        <v>1.4</v>
      </c>
      <c r="H37" s="8">
        <v>258.33999999999997</v>
      </c>
      <c r="I37" s="8">
        <v>0.05</v>
      </c>
      <c r="J37" s="8">
        <v>1.43</v>
      </c>
      <c r="K37" s="8">
        <v>0.16</v>
      </c>
      <c r="L37" s="8"/>
      <c r="M37" s="8">
        <v>45.24</v>
      </c>
      <c r="N37" s="8">
        <v>168.49</v>
      </c>
      <c r="O37" s="8">
        <v>20.02</v>
      </c>
      <c r="P37" s="8">
        <v>2.14</v>
      </c>
    </row>
    <row r="38" spans="1:16" x14ac:dyDescent="0.25">
      <c r="A38" s="58"/>
      <c r="B38" s="52">
        <v>202</v>
      </c>
      <c r="C38" s="7" t="s">
        <v>36</v>
      </c>
      <c r="D38" s="8">
        <v>150</v>
      </c>
      <c r="E38" s="8">
        <v>5.8</v>
      </c>
      <c r="F38" s="8">
        <v>2.2999999999999998</v>
      </c>
      <c r="G38" s="8">
        <v>38.299999999999997</v>
      </c>
      <c r="H38" s="8">
        <v>228</v>
      </c>
      <c r="I38" s="8"/>
      <c r="J38" s="8"/>
      <c r="K38" s="8"/>
      <c r="L38" s="8"/>
      <c r="M38" s="8">
        <v>17.3</v>
      </c>
      <c r="N38" s="8"/>
      <c r="O38" s="8"/>
      <c r="P38" s="8">
        <v>4.5999999999999996</v>
      </c>
    </row>
    <row r="39" spans="1:16" x14ac:dyDescent="0.25">
      <c r="A39" s="58"/>
      <c r="B39" s="6">
        <v>494</v>
      </c>
      <c r="C39" s="7" t="s">
        <v>69</v>
      </c>
      <c r="D39" s="8">
        <v>200</v>
      </c>
      <c r="E39" s="8">
        <v>0.3</v>
      </c>
      <c r="F39" s="8">
        <v>0.01</v>
      </c>
      <c r="G39" s="8">
        <v>17.5</v>
      </c>
      <c r="H39" s="9">
        <v>72</v>
      </c>
      <c r="I39" s="8"/>
      <c r="J39" s="8">
        <v>0.05</v>
      </c>
      <c r="K39" s="8"/>
      <c r="L39" s="8"/>
      <c r="M39" s="8">
        <v>0.3</v>
      </c>
      <c r="N39" s="8"/>
      <c r="O39" s="8">
        <v>4.3</v>
      </c>
      <c r="P39" s="8">
        <v>0.7</v>
      </c>
    </row>
    <row r="40" spans="1:16" x14ac:dyDescent="0.25">
      <c r="A40" s="58"/>
      <c r="B40" s="6"/>
      <c r="C40" s="7" t="s">
        <v>86</v>
      </c>
      <c r="D40" s="8">
        <v>50</v>
      </c>
      <c r="E40" s="8">
        <v>3.3</v>
      </c>
      <c r="F40" s="8">
        <v>0.55000000000000004</v>
      </c>
      <c r="G40" s="8">
        <v>20.5</v>
      </c>
      <c r="H40" s="9">
        <v>100</v>
      </c>
      <c r="I40" s="8"/>
      <c r="J40" s="8"/>
      <c r="K40" s="8"/>
      <c r="L40" s="8"/>
      <c r="M40" s="8"/>
      <c r="N40" s="8"/>
      <c r="O40" s="8"/>
      <c r="P40" s="8"/>
    </row>
    <row r="41" spans="1:16" x14ac:dyDescent="0.25">
      <c r="A41" s="58"/>
      <c r="B41" s="6"/>
      <c r="C41" s="7"/>
      <c r="D41" s="8"/>
      <c r="E41" s="8"/>
      <c r="F41" s="8"/>
      <c r="G41" s="8"/>
      <c r="H41" s="9"/>
      <c r="I41" s="8"/>
      <c r="J41" s="8"/>
      <c r="K41" s="8"/>
      <c r="L41" s="8"/>
      <c r="M41" s="8"/>
      <c r="N41" s="8"/>
      <c r="O41" s="8"/>
      <c r="P41" s="8"/>
    </row>
    <row r="42" spans="1:16" x14ac:dyDescent="0.25">
      <c r="A42" s="59"/>
      <c r="B42" s="10"/>
      <c r="C42" s="18" t="s">
        <v>24</v>
      </c>
      <c r="D42" s="49">
        <f t="shared" ref="D42:P42" si="5">SUM(D36:D40)</f>
        <v>707</v>
      </c>
      <c r="E42" s="49">
        <f t="shared" si="5"/>
        <v>23.85</v>
      </c>
      <c r="F42" s="49">
        <f t="shared" si="5"/>
        <v>28.910000000000004</v>
      </c>
      <c r="G42" s="49">
        <f t="shared" si="5"/>
        <v>84.699999999999989</v>
      </c>
      <c r="H42" s="49">
        <f t="shared" si="5"/>
        <v>735.93999999999994</v>
      </c>
      <c r="I42" s="49">
        <f t="shared" si="5"/>
        <v>0.05</v>
      </c>
      <c r="J42" s="49">
        <f t="shared" si="5"/>
        <v>2.9799999999999995</v>
      </c>
      <c r="K42" s="49">
        <f t="shared" si="5"/>
        <v>0.16</v>
      </c>
      <c r="L42" s="49">
        <f t="shared" si="5"/>
        <v>0</v>
      </c>
      <c r="M42" s="49">
        <f t="shared" si="5"/>
        <v>62.84</v>
      </c>
      <c r="N42" s="49">
        <f t="shared" si="5"/>
        <v>168.49</v>
      </c>
      <c r="O42" s="49">
        <f t="shared" si="5"/>
        <v>24.32</v>
      </c>
      <c r="P42" s="49">
        <f t="shared" si="5"/>
        <v>7.44</v>
      </c>
    </row>
    <row r="43" spans="1:16" x14ac:dyDescent="0.25">
      <c r="A43" s="51"/>
      <c r="B43" s="2"/>
      <c r="C43" s="3" t="s">
        <v>28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5"/>
    </row>
    <row r="44" spans="1:16" ht="14.45" customHeight="1" x14ac:dyDescent="0.25">
      <c r="A44" s="60" t="s">
        <v>8</v>
      </c>
      <c r="B44" s="6">
        <v>390</v>
      </c>
      <c r="C44" s="20" t="s">
        <v>79</v>
      </c>
      <c r="D44" s="8">
        <v>205</v>
      </c>
      <c r="E44" s="8">
        <v>6.24</v>
      </c>
      <c r="F44" s="8">
        <v>6.1</v>
      </c>
      <c r="G44" s="8">
        <v>19.7</v>
      </c>
      <c r="H44" s="9">
        <v>158.63999999999999</v>
      </c>
      <c r="I44" s="8">
        <v>0.08</v>
      </c>
      <c r="J44" s="8">
        <v>1.0900000000000001</v>
      </c>
      <c r="K44" s="8">
        <v>36.72</v>
      </c>
      <c r="L44" s="8"/>
      <c r="M44" s="8">
        <v>192.17</v>
      </c>
      <c r="N44" s="8">
        <v>156.05000000000001</v>
      </c>
      <c r="O44" s="8">
        <v>23.52</v>
      </c>
      <c r="P44" s="8">
        <v>0.3</v>
      </c>
    </row>
    <row r="45" spans="1:16" x14ac:dyDescent="0.25">
      <c r="A45" s="58"/>
      <c r="B45" s="6"/>
      <c r="C45" s="7" t="s">
        <v>86</v>
      </c>
      <c r="D45" s="8">
        <v>50</v>
      </c>
      <c r="E45" s="9">
        <v>3.3</v>
      </c>
      <c r="F45" s="8">
        <v>0.55000000000000004</v>
      </c>
      <c r="G45" s="9">
        <v>20.5</v>
      </c>
      <c r="H45" s="9">
        <v>100</v>
      </c>
      <c r="I45" s="8"/>
      <c r="J45" s="8"/>
      <c r="K45" s="8"/>
      <c r="L45" s="8"/>
      <c r="M45" s="8"/>
      <c r="N45" s="8"/>
      <c r="O45" s="9"/>
      <c r="P45" s="8"/>
    </row>
    <row r="46" spans="1:16" x14ac:dyDescent="0.25">
      <c r="A46" s="58"/>
      <c r="B46" s="6">
        <v>692</v>
      </c>
      <c r="C46" s="7" t="s">
        <v>35</v>
      </c>
      <c r="D46" s="8">
        <v>200</v>
      </c>
      <c r="E46" s="8">
        <v>5.58</v>
      </c>
      <c r="F46" s="17">
        <v>6.38</v>
      </c>
      <c r="G46" s="8">
        <v>39.42</v>
      </c>
      <c r="H46" s="8">
        <v>237.38</v>
      </c>
      <c r="I46" s="8">
        <v>0.04</v>
      </c>
      <c r="J46" s="8">
        <v>1.08</v>
      </c>
      <c r="K46" s="9">
        <v>0.2</v>
      </c>
      <c r="L46" s="8">
        <v>0.06</v>
      </c>
      <c r="M46" s="8">
        <v>98.32</v>
      </c>
      <c r="N46" s="9">
        <v>75</v>
      </c>
      <c r="O46" s="9">
        <v>20</v>
      </c>
      <c r="P46" s="8">
        <v>0.06</v>
      </c>
    </row>
    <row r="47" spans="1:16" x14ac:dyDescent="0.25">
      <c r="A47" s="58"/>
      <c r="B47" s="6">
        <v>403</v>
      </c>
      <c r="C47" s="7" t="s">
        <v>23</v>
      </c>
      <c r="D47" s="8">
        <v>150</v>
      </c>
      <c r="E47" s="8">
        <v>0.6</v>
      </c>
      <c r="F47" s="8">
        <v>0.6</v>
      </c>
      <c r="G47" s="8">
        <v>14.7</v>
      </c>
      <c r="H47" s="8">
        <v>66.599999999999994</v>
      </c>
      <c r="I47" s="8">
        <v>0.05</v>
      </c>
      <c r="J47" s="9">
        <v>15</v>
      </c>
      <c r="K47" s="8"/>
      <c r="L47" s="8"/>
      <c r="M47" s="8">
        <v>24</v>
      </c>
      <c r="N47" s="8"/>
      <c r="O47" s="8">
        <v>13.5</v>
      </c>
      <c r="P47" s="8">
        <v>3.3</v>
      </c>
    </row>
    <row r="48" spans="1:16" x14ac:dyDescent="0.25">
      <c r="A48" s="58"/>
      <c r="B48" s="6"/>
      <c r="C48" s="7"/>
      <c r="D48" s="8"/>
      <c r="E48" s="8"/>
      <c r="F48" s="8"/>
      <c r="G48" s="8"/>
      <c r="H48" s="8"/>
      <c r="I48" s="8"/>
      <c r="J48" s="9"/>
      <c r="K48" s="8"/>
      <c r="L48" s="8"/>
      <c r="M48" s="8"/>
      <c r="N48" s="8"/>
      <c r="O48" s="8"/>
      <c r="P48" s="8"/>
    </row>
    <row r="49" spans="1:16" x14ac:dyDescent="0.25">
      <c r="A49" s="59"/>
      <c r="B49" s="6"/>
      <c r="C49" s="11" t="s">
        <v>20</v>
      </c>
      <c r="D49" s="49">
        <f t="shared" ref="D49:P49" si="6">SUM(D44:D47)</f>
        <v>605</v>
      </c>
      <c r="E49" s="49">
        <f t="shared" si="6"/>
        <v>15.719999999999999</v>
      </c>
      <c r="F49" s="49">
        <f t="shared" si="6"/>
        <v>13.629999999999999</v>
      </c>
      <c r="G49" s="49">
        <f t="shared" si="6"/>
        <v>94.320000000000007</v>
      </c>
      <c r="H49" s="47">
        <f t="shared" si="6"/>
        <v>562.62</v>
      </c>
      <c r="I49" s="49">
        <f t="shared" si="6"/>
        <v>0.16999999999999998</v>
      </c>
      <c r="J49" s="49">
        <f t="shared" si="6"/>
        <v>17.170000000000002</v>
      </c>
      <c r="K49" s="49">
        <f t="shared" si="6"/>
        <v>36.92</v>
      </c>
      <c r="L49" s="49">
        <f t="shared" si="6"/>
        <v>0.06</v>
      </c>
      <c r="M49" s="49">
        <f t="shared" si="6"/>
        <v>314.49</v>
      </c>
      <c r="N49" s="49">
        <f t="shared" si="6"/>
        <v>231.05</v>
      </c>
      <c r="O49" s="49">
        <f t="shared" si="6"/>
        <v>57.019999999999996</v>
      </c>
      <c r="P49" s="49">
        <f t="shared" si="6"/>
        <v>3.6599999999999997</v>
      </c>
    </row>
    <row r="50" spans="1:16" ht="14.45" customHeight="1" x14ac:dyDescent="0.25">
      <c r="A50" s="58" t="s">
        <v>25</v>
      </c>
      <c r="B50" s="6">
        <v>124</v>
      </c>
      <c r="C50" s="7" t="s">
        <v>81</v>
      </c>
      <c r="D50" s="8">
        <v>215</v>
      </c>
      <c r="E50" s="8">
        <v>1.7</v>
      </c>
      <c r="F50" s="8">
        <v>4.5</v>
      </c>
      <c r="G50" s="8">
        <v>6.8</v>
      </c>
      <c r="H50" s="8">
        <v>74.400000000000006</v>
      </c>
      <c r="I50" s="8"/>
      <c r="J50" s="8">
        <v>4</v>
      </c>
      <c r="K50" s="8"/>
      <c r="L50" s="8"/>
      <c r="M50" s="8"/>
      <c r="N50" s="8"/>
      <c r="O50" s="8"/>
      <c r="P50" s="8"/>
    </row>
    <row r="51" spans="1:16" x14ac:dyDescent="0.25">
      <c r="A51" s="58"/>
      <c r="B51" s="6">
        <v>437</v>
      </c>
      <c r="C51" s="7" t="s">
        <v>98</v>
      </c>
      <c r="D51" s="8">
        <v>100</v>
      </c>
      <c r="E51" s="8">
        <v>13.9</v>
      </c>
      <c r="F51" s="8">
        <v>12.5</v>
      </c>
      <c r="G51" s="8">
        <v>3.8</v>
      </c>
      <c r="H51" s="9">
        <v>184</v>
      </c>
      <c r="I51" s="8"/>
      <c r="J51" s="8">
        <v>0.92</v>
      </c>
      <c r="K51" s="8"/>
      <c r="L51" s="8"/>
      <c r="M51" s="8">
        <v>12.82</v>
      </c>
      <c r="N51" s="8"/>
      <c r="O51" s="8">
        <v>17.37</v>
      </c>
      <c r="P51" s="8">
        <v>1.95</v>
      </c>
    </row>
    <row r="52" spans="1:16" x14ac:dyDescent="0.25">
      <c r="A52" s="58"/>
      <c r="B52" s="6">
        <v>386</v>
      </c>
      <c r="C52" s="7" t="s">
        <v>42</v>
      </c>
      <c r="D52" s="8">
        <v>150</v>
      </c>
      <c r="E52" s="8">
        <v>3.6</v>
      </c>
      <c r="F52" s="8">
        <v>3.8</v>
      </c>
      <c r="G52" s="8">
        <v>41.2</v>
      </c>
      <c r="H52" s="9">
        <v>243</v>
      </c>
      <c r="I52" s="8">
        <v>0.3</v>
      </c>
      <c r="J52" s="8"/>
      <c r="K52" s="8"/>
      <c r="L52" s="8"/>
      <c r="M52" s="8">
        <v>10.199999999999999</v>
      </c>
      <c r="N52" s="8"/>
      <c r="O52" s="8"/>
      <c r="P52" s="8">
        <v>0.2</v>
      </c>
    </row>
    <row r="53" spans="1:16" x14ac:dyDescent="0.25">
      <c r="A53" s="58"/>
      <c r="B53" s="6">
        <v>487</v>
      </c>
      <c r="C53" s="7" t="s">
        <v>43</v>
      </c>
      <c r="D53" s="8">
        <v>200</v>
      </c>
      <c r="E53" s="8">
        <v>0.9</v>
      </c>
      <c r="F53" s="8">
        <v>0.4</v>
      </c>
      <c r="G53" s="9">
        <v>14.2</v>
      </c>
      <c r="H53" s="9">
        <v>120</v>
      </c>
      <c r="I53" s="9">
        <v>0.02</v>
      </c>
      <c r="J53" s="9">
        <v>0.05</v>
      </c>
      <c r="K53" s="9"/>
      <c r="L53" s="9"/>
      <c r="M53" s="9">
        <v>13.5</v>
      </c>
      <c r="N53" s="9"/>
      <c r="O53" s="9">
        <v>11.8</v>
      </c>
      <c r="P53" s="9">
        <v>1.1599999999999999</v>
      </c>
    </row>
    <row r="54" spans="1:16" x14ac:dyDescent="0.25">
      <c r="A54" s="58"/>
      <c r="B54" s="6"/>
      <c r="C54" s="7" t="s">
        <v>86</v>
      </c>
      <c r="D54" s="8">
        <v>50</v>
      </c>
      <c r="E54" s="8">
        <v>3.3</v>
      </c>
      <c r="F54" s="8">
        <v>0.55000000000000004</v>
      </c>
      <c r="G54" s="8">
        <v>20.5</v>
      </c>
      <c r="H54" s="9">
        <v>100</v>
      </c>
      <c r="I54" s="8"/>
      <c r="J54" s="8"/>
      <c r="K54" s="8"/>
      <c r="L54" s="8"/>
      <c r="M54" s="8"/>
      <c r="N54" s="8"/>
      <c r="O54" s="8"/>
      <c r="P54" s="8"/>
    </row>
    <row r="55" spans="1:16" x14ac:dyDescent="0.25">
      <c r="A55" s="58"/>
      <c r="B55" s="6"/>
      <c r="C55" s="7"/>
      <c r="D55" s="8"/>
      <c r="E55" s="8"/>
      <c r="F55" s="8"/>
      <c r="G55" s="8"/>
      <c r="H55" s="9"/>
      <c r="I55" s="8"/>
      <c r="J55" s="8"/>
      <c r="K55" s="8"/>
      <c r="L55" s="8"/>
      <c r="M55" s="8"/>
      <c r="N55" s="8"/>
      <c r="O55" s="8"/>
      <c r="P55" s="8"/>
    </row>
    <row r="56" spans="1:16" x14ac:dyDescent="0.25">
      <c r="A56" s="59"/>
      <c r="B56" s="6"/>
      <c r="C56" s="18" t="s">
        <v>24</v>
      </c>
      <c r="D56" s="49">
        <f t="shared" ref="D56:P56" si="7">SUM(D50:D54)</f>
        <v>715</v>
      </c>
      <c r="E56" s="49">
        <f t="shared" si="7"/>
        <v>23.4</v>
      </c>
      <c r="F56" s="49">
        <f t="shared" si="7"/>
        <v>21.75</v>
      </c>
      <c r="G56" s="49">
        <f t="shared" si="7"/>
        <v>86.5</v>
      </c>
      <c r="H56" s="49">
        <f t="shared" si="7"/>
        <v>721.4</v>
      </c>
      <c r="I56" s="49">
        <f t="shared" si="7"/>
        <v>0.32</v>
      </c>
      <c r="J56" s="49">
        <f t="shared" si="7"/>
        <v>4.97</v>
      </c>
      <c r="K56" s="49">
        <f t="shared" si="7"/>
        <v>0</v>
      </c>
      <c r="L56" s="49">
        <f t="shared" si="7"/>
        <v>0</v>
      </c>
      <c r="M56" s="49">
        <f t="shared" si="7"/>
        <v>36.519999999999996</v>
      </c>
      <c r="N56" s="49">
        <f t="shared" si="7"/>
        <v>0</v>
      </c>
      <c r="O56" s="49">
        <f t="shared" si="7"/>
        <v>29.17</v>
      </c>
      <c r="P56" s="49">
        <f t="shared" si="7"/>
        <v>3.3099999999999996</v>
      </c>
    </row>
    <row r="57" spans="1:16" x14ac:dyDescent="0.25">
      <c r="A57" s="19"/>
      <c r="B57" s="6"/>
      <c r="C57" s="3" t="s">
        <v>29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16" x14ac:dyDescent="0.25">
      <c r="A58" s="58" t="s">
        <v>8</v>
      </c>
      <c r="B58" s="6">
        <v>185</v>
      </c>
      <c r="C58" s="7" t="s">
        <v>77</v>
      </c>
      <c r="D58" s="8">
        <v>205</v>
      </c>
      <c r="E58" s="8">
        <v>7.44</v>
      </c>
      <c r="F58" s="8">
        <v>8.8000000000000007</v>
      </c>
      <c r="G58" s="8">
        <v>35.200000000000003</v>
      </c>
      <c r="H58" s="8">
        <v>249.6</v>
      </c>
      <c r="I58" s="8">
        <v>0.16</v>
      </c>
      <c r="J58" s="8">
        <v>0.54</v>
      </c>
      <c r="K58" s="8"/>
      <c r="L58" s="8"/>
      <c r="M58" s="8">
        <v>129.19999999999999</v>
      </c>
      <c r="N58" s="8"/>
      <c r="O58" s="8">
        <v>44.93</v>
      </c>
      <c r="P58" s="8">
        <v>1.18</v>
      </c>
    </row>
    <row r="59" spans="1:16" x14ac:dyDescent="0.25">
      <c r="A59" s="58"/>
      <c r="B59" s="6">
        <v>459</v>
      </c>
      <c r="C59" s="7" t="s">
        <v>75</v>
      </c>
      <c r="D59" s="8">
        <v>208</v>
      </c>
      <c r="E59" s="8">
        <v>0.1</v>
      </c>
      <c r="F59" s="8"/>
      <c r="G59" s="8">
        <v>9.3000000000000007</v>
      </c>
      <c r="H59" s="8">
        <v>36.6</v>
      </c>
      <c r="I59" s="8"/>
      <c r="J59" s="8">
        <v>12.8</v>
      </c>
      <c r="K59" s="8">
        <v>0.1</v>
      </c>
      <c r="L59" s="8"/>
      <c r="M59" s="8">
        <v>67.2</v>
      </c>
      <c r="N59" s="8"/>
      <c r="O59" s="8">
        <v>45.8</v>
      </c>
      <c r="P59" s="8">
        <v>0.9</v>
      </c>
    </row>
    <row r="60" spans="1:16" x14ac:dyDescent="0.25">
      <c r="A60" s="58"/>
      <c r="B60" s="6">
        <v>1</v>
      </c>
      <c r="C60" s="7" t="s">
        <v>85</v>
      </c>
      <c r="D60" s="36">
        <v>40</v>
      </c>
      <c r="E60" s="8">
        <v>2.2999999999999998</v>
      </c>
      <c r="F60" s="8">
        <v>8.3000000000000007</v>
      </c>
      <c r="G60" s="8">
        <v>14.5</v>
      </c>
      <c r="H60" s="8">
        <v>142</v>
      </c>
      <c r="I60" s="8"/>
      <c r="J60" s="8"/>
      <c r="K60" s="8"/>
      <c r="L60" s="8"/>
      <c r="M60" s="8"/>
      <c r="N60" s="8"/>
      <c r="O60" s="8"/>
      <c r="P60" s="8"/>
    </row>
    <row r="61" spans="1:16" x14ac:dyDescent="0.25">
      <c r="A61" s="58"/>
      <c r="B61" s="6"/>
      <c r="C61" s="7" t="s">
        <v>41</v>
      </c>
      <c r="D61" s="15">
        <v>125</v>
      </c>
      <c r="E61" s="8">
        <v>3.63</v>
      </c>
      <c r="F61" s="8">
        <v>3.125</v>
      </c>
      <c r="G61" s="8">
        <v>19.875</v>
      </c>
      <c r="H61" s="8">
        <v>122.125</v>
      </c>
      <c r="I61" s="8"/>
      <c r="J61" s="8"/>
      <c r="K61" s="8"/>
      <c r="L61" s="8"/>
      <c r="M61" s="8"/>
      <c r="N61" s="8"/>
      <c r="O61" s="8"/>
      <c r="P61" s="8"/>
    </row>
    <row r="62" spans="1:16" x14ac:dyDescent="0.25">
      <c r="A62" s="59"/>
      <c r="B62" s="10"/>
      <c r="C62" s="11" t="s">
        <v>20</v>
      </c>
      <c r="D62" s="49">
        <f t="shared" ref="D62:P62" si="8">SUM(D58:D61)</f>
        <v>578</v>
      </c>
      <c r="E62" s="49">
        <f t="shared" si="8"/>
        <v>13.469999999999999</v>
      </c>
      <c r="F62" s="49">
        <f t="shared" si="8"/>
        <v>20.225000000000001</v>
      </c>
      <c r="G62" s="49">
        <f t="shared" si="8"/>
        <v>78.875</v>
      </c>
      <c r="H62" s="49">
        <f t="shared" si="8"/>
        <v>550.32500000000005</v>
      </c>
      <c r="I62" s="49">
        <f t="shared" si="8"/>
        <v>0.16</v>
      </c>
      <c r="J62" s="49">
        <f t="shared" si="8"/>
        <v>13.34</v>
      </c>
      <c r="K62" s="49">
        <f t="shared" si="8"/>
        <v>0.1</v>
      </c>
      <c r="L62" s="49">
        <f t="shared" si="8"/>
        <v>0</v>
      </c>
      <c r="M62" s="49">
        <f t="shared" si="8"/>
        <v>196.39999999999998</v>
      </c>
      <c r="N62" s="49">
        <f t="shared" si="8"/>
        <v>0</v>
      </c>
      <c r="O62" s="49">
        <f t="shared" si="8"/>
        <v>90.72999999999999</v>
      </c>
      <c r="P62" s="49">
        <f t="shared" si="8"/>
        <v>2.08</v>
      </c>
    </row>
    <row r="63" spans="1:16" ht="14.45" customHeight="1" x14ac:dyDescent="0.25">
      <c r="A63" s="60" t="s">
        <v>25</v>
      </c>
      <c r="B63" s="6">
        <v>121</v>
      </c>
      <c r="C63" s="7" t="s">
        <v>97</v>
      </c>
      <c r="D63" s="8">
        <v>210</v>
      </c>
      <c r="E63" s="8">
        <v>3.28</v>
      </c>
      <c r="F63" s="8">
        <v>5.28</v>
      </c>
      <c r="G63" s="8">
        <v>12.24</v>
      </c>
      <c r="H63" s="8">
        <v>109.6</v>
      </c>
      <c r="I63" s="8"/>
      <c r="J63" s="9">
        <v>3</v>
      </c>
      <c r="K63" s="8"/>
      <c r="L63" s="8"/>
      <c r="M63" s="8"/>
      <c r="N63" s="8"/>
      <c r="O63" s="8"/>
      <c r="P63" s="8"/>
    </row>
    <row r="64" spans="1:16" ht="24.75" x14ac:dyDescent="0.25">
      <c r="A64" s="58"/>
      <c r="B64" s="41">
        <v>469</v>
      </c>
      <c r="C64" s="42" t="s">
        <v>102</v>
      </c>
      <c r="D64" s="43">
        <v>170</v>
      </c>
      <c r="E64" s="43">
        <v>27.84</v>
      </c>
      <c r="F64" s="43">
        <v>18</v>
      </c>
      <c r="G64" s="44">
        <v>32.4</v>
      </c>
      <c r="H64" s="44">
        <v>279.60000000000002</v>
      </c>
      <c r="I64" s="43">
        <v>0.09</v>
      </c>
      <c r="J64" s="43">
        <v>0.74</v>
      </c>
      <c r="K64" s="43">
        <v>0.33</v>
      </c>
      <c r="L64" s="43">
        <v>0</v>
      </c>
      <c r="M64" s="43">
        <v>226.4</v>
      </c>
      <c r="N64" s="43">
        <v>344.9</v>
      </c>
      <c r="O64" s="44">
        <v>48.9</v>
      </c>
      <c r="P64" s="43">
        <v>0.84</v>
      </c>
    </row>
    <row r="65" spans="1:16" x14ac:dyDescent="0.25">
      <c r="A65" s="58"/>
      <c r="B65" s="6">
        <v>692</v>
      </c>
      <c r="C65" s="7" t="s">
        <v>35</v>
      </c>
      <c r="D65" s="8">
        <v>200</v>
      </c>
      <c r="E65" s="8">
        <v>5.58</v>
      </c>
      <c r="F65" s="8">
        <v>6.38</v>
      </c>
      <c r="G65" s="8">
        <v>39.42</v>
      </c>
      <c r="H65" s="8">
        <v>237.38</v>
      </c>
      <c r="I65" s="8">
        <v>0.04</v>
      </c>
      <c r="J65" s="8">
        <v>1.08</v>
      </c>
      <c r="K65" s="8">
        <v>0.2</v>
      </c>
      <c r="L65" s="8">
        <v>0.06</v>
      </c>
      <c r="M65" s="8">
        <v>98.32</v>
      </c>
      <c r="N65" s="8">
        <v>75</v>
      </c>
      <c r="O65" s="8">
        <v>20</v>
      </c>
      <c r="P65" s="8">
        <v>0.06</v>
      </c>
    </row>
    <row r="66" spans="1:16" x14ac:dyDescent="0.25">
      <c r="A66" s="58"/>
      <c r="B66" s="6"/>
      <c r="C66" s="7" t="s">
        <v>86</v>
      </c>
      <c r="D66" s="8">
        <v>50</v>
      </c>
      <c r="E66" s="8">
        <v>3.3</v>
      </c>
      <c r="F66" s="8">
        <v>0.55000000000000004</v>
      </c>
      <c r="G66" s="9">
        <v>20.5</v>
      </c>
      <c r="H66" s="9">
        <v>100</v>
      </c>
      <c r="I66" s="9"/>
      <c r="J66" s="9"/>
      <c r="K66" s="9"/>
      <c r="L66" s="9"/>
      <c r="M66" s="8"/>
      <c r="N66" s="8"/>
      <c r="O66" s="8"/>
      <c r="P66" s="8"/>
    </row>
    <row r="67" spans="1:16" x14ac:dyDescent="0.25">
      <c r="A67" s="58"/>
      <c r="B67" s="6">
        <v>403</v>
      </c>
      <c r="C67" s="7" t="s">
        <v>23</v>
      </c>
      <c r="D67" s="8">
        <v>150</v>
      </c>
      <c r="E67" s="8">
        <v>0.6</v>
      </c>
      <c r="F67" s="8">
        <v>0.6</v>
      </c>
      <c r="G67" s="8">
        <v>14.7</v>
      </c>
      <c r="H67" s="9">
        <v>66.599999999999994</v>
      </c>
      <c r="I67" s="8">
        <v>0.05</v>
      </c>
      <c r="J67" s="8">
        <v>15</v>
      </c>
      <c r="K67" s="8"/>
      <c r="L67" s="8"/>
      <c r="M67" s="8">
        <v>24</v>
      </c>
      <c r="N67" s="8"/>
      <c r="O67" s="8">
        <v>13.5</v>
      </c>
      <c r="P67" s="8">
        <v>3.3</v>
      </c>
    </row>
    <row r="68" spans="1:16" ht="11.45" customHeight="1" x14ac:dyDescent="0.25">
      <c r="A68" s="58"/>
      <c r="B68" s="6"/>
      <c r="C68" s="7"/>
      <c r="D68" s="8"/>
      <c r="E68" s="8"/>
      <c r="F68" s="8"/>
      <c r="G68" s="8"/>
      <c r="H68" s="9"/>
      <c r="I68" s="8"/>
      <c r="J68" s="8"/>
      <c r="K68" s="8"/>
      <c r="L68" s="8"/>
      <c r="M68" s="8"/>
      <c r="N68" s="8"/>
      <c r="O68" s="8"/>
      <c r="P68" s="8"/>
    </row>
    <row r="69" spans="1:16" x14ac:dyDescent="0.25">
      <c r="A69" s="59"/>
      <c r="B69" s="10"/>
      <c r="C69" s="18" t="s">
        <v>24</v>
      </c>
      <c r="D69" s="49">
        <f t="shared" ref="D69:P69" si="9">SUM(D63:D67)</f>
        <v>780</v>
      </c>
      <c r="E69" s="49">
        <f t="shared" si="9"/>
        <v>40.6</v>
      </c>
      <c r="F69" s="49">
        <f t="shared" si="9"/>
        <v>30.810000000000002</v>
      </c>
      <c r="G69" s="49">
        <f t="shared" si="9"/>
        <v>119.26</v>
      </c>
      <c r="H69" s="49">
        <f t="shared" si="9"/>
        <v>793.18000000000006</v>
      </c>
      <c r="I69" s="49">
        <f t="shared" si="9"/>
        <v>0.18</v>
      </c>
      <c r="J69" s="49">
        <f t="shared" si="9"/>
        <v>19.82</v>
      </c>
      <c r="K69" s="49">
        <f t="shared" si="9"/>
        <v>0.53</v>
      </c>
      <c r="L69" s="49">
        <f t="shared" si="9"/>
        <v>0.06</v>
      </c>
      <c r="M69" s="49">
        <f t="shared" si="9"/>
        <v>348.72</v>
      </c>
      <c r="N69" s="49">
        <f t="shared" si="9"/>
        <v>419.9</v>
      </c>
      <c r="O69" s="49">
        <f t="shared" si="9"/>
        <v>82.4</v>
      </c>
      <c r="P69" s="49">
        <f t="shared" si="9"/>
        <v>4.1999999999999993</v>
      </c>
    </row>
    <row r="70" spans="1:16" x14ac:dyDescent="0.25">
      <c r="A70" s="46"/>
      <c r="B70" s="21"/>
      <c r="C70" s="22" t="s">
        <v>30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3"/>
    </row>
    <row r="71" spans="1:16" x14ac:dyDescent="0.25">
      <c r="A71" s="60" t="s">
        <v>8</v>
      </c>
      <c r="B71" s="24">
        <v>268</v>
      </c>
      <c r="C71" s="25" t="s">
        <v>44</v>
      </c>
      <c r="D71" s="26">
        <v>130</v>
      </c>
      <c r="E71" s="26">
        <v>12.1</v>
      </c>
      <c r="F71" s="26">
        <v>18.399999999999999</v>
      </c>
      <c r="G71" s="26">
        <v>3</v>
      </c>
      <c r="H71" s="26">
        <v>225.3</v>
      </c>
      <c r="I71" s="26">
        <v>0.06</v>
      </c>
      <c r="J71" s="26">
        <v>0.43</v>
      </c>
      <c r="K71" s="26">
        <v>0.3</v>
      </c>
      <c r="L71" s="26">
        <v>1</v>
      </c>
      <c r="M71" s="26">
        <v>108.3</v>
      </c>
      <c r="N71" s="26">
        <v>210.2</v>
      </c>
      <c r="O71" s="26">
        <v>17.3</v>
      </c>
      <c r="P71" s="26">
        <v>2.2999999999999998</v>
      </c>
    </row>
    <row r="72" spans="1:16" x14ac:dyDescent="0.25">
      <c r="A72" s="58"/>
      <c r="B72" s="6">
        <v>459</v>
      </c>
      <c r="C72" s="7" t="s">
        <v>75</v>
      </c>
      <c r="D72" s="8">
        <v>208</v>
      </c>
      <c r="E72" s="8">
        <v>0.1</v>
      </c>
      <c r="F72" s="8"/>
      <c r="G72" s="8">
        <v>9.3000000000000007</v>
      </c>
      <c r="H72" s="8">
        <v>36.6</v>
      </c>
      <c r="I72" s="8"/>
      <c r="J72" s="8">
        <v>12.8</v>
      </c>
      <c r="K72" s="8">
        <v>0.1</v>
      </c>
      <c r="L72" s="8"/>
      <c r="M72" s="8">
        <v>67.2</v>
      </c>
      <c r="N72" s="8"/>
      <c r="O72" s="8">
        <v>45.8</v>
      </c>
      <c r="P72" s="8">
        <v>0.9</v>
      </c>
    </row>
    <row r="73" spans="1:16" x14ac:dyDescent="0.25">
      <c r="A73" s="58"/>
      <c r="B73" s="6">
        <v>403</v>
      </c>
      <c r="C73" s="7" t="s">
        <v>23</v>
      </c>
      <c r="D73" s="15">
        <v>150</v>
      </c>
      <c r="E73" s="8">
        <v>0.6</v>
      </c>
      <c r="F73" s="8">
        <v>0.6</v>
      </c>
      <c r="G73" s="8">
        <v>14.7</v>
      </c>
      <c r="H73" s="8">
        <v>66.599999999999994</v>
      </c>
      <c r="I73" s="8">
        <v>0.05</v>
      </c>
      <c r="J73" s="8">
        <v>15</v>
      </c>
      <c r="K73" s="8"/>
      <c r="L73" s="8"/>
      <c r="M73" s="8">
        <v>24</v>
      </c>
      <c r="N73" s="8"/>
      <c r="O73" s="8">
        <v>13.5</v>
      </c>
      <c r="P73" s="8">
        <v>3.3</v>
      </c>
    </row>
    <row r="74" spans="1:16" x14ac:dyDescent="0.25">
      <c r="A74" s="58"/>
      <c r="B74" s="6">
        <v>2</v>
      </c>
      <c r="C74" s="7" t="s">
        <v>91</v>
      </c>
      <c r="D74" s="8">
        <v>85</v>
      </c>
      <c r="E74" s="8">
        <v>2.4</v>
      </c>
      <c r="F74" s="8">
        <v>11.2</v>
      </c>
      <c r="G74" s="8">
        <v>37</v>
      </c>
      <c r="H74" s="8">
        <v>258</v>
      </c>
      <c r="I74" s="8">
        <v>0.04</v>
      </c>
      <c r="J74" s="8">
        <v>0.08</v>
      </c>
      <c r="K74" s="8"/>
      <c r="L74" s="8"/>
      <c r="M74" s="8">
        <v>12.58</v>
      </c>
      <c r="N74" s="8"/>
      <c r="O74" s="8">
        <v>11.05</v>
      </c>
      <c r="P74" s="8">
        <v>1</v>
      </c>
    </row>
    <row r="75" spans="1:16" x14ac:dyDescent="0.25">
      <c r="A75" s="59"/>
      <c r="B75" s="10"/>
      <c r="C75" s="11" t="s">
        <v>20</v>
      </c>
      <c r="D75" s="49">
        <f t="shared" ref="D75:P75" si="10">SUM(D71:D74)</f>
        <v>573</v>
      </c>
      <c r="E75" s="49">
        <f t="shared" si="10"/>
        <v>15.2</v>
      </c>
      <c r="F75" s="49">
        <f t="shared" si="10"/>
        <v>30.2</v>
      </c>
      <c r="G75" s="49">
        <f t="shared" si="10"/>
        <v>64</v>
      </c>
      <c r="H75" s="47">
        <f t="shared" si="10"/>
        <v>586.5</v>
      </c>
      <c r="I75" s="49">
        <f t="shared" si="10"/>
        <v>0.15</v>
      </c>
      <c r="J75" s="49">
        <f t="shared" si="10"/>
        <v>28.31</v>
      </c>
      <c r="K75" s="49">
        <f t="shared" si="10"/>
        <v>0.4</v>
      </c>
      <c r="L75" s="49">
        <f t="shared" si="10"/>
        <v>1</v>
      </c>
      <c r="M75" s="49">
        <f t="shared" si="10"/>
        <v>212.08</v>
      </c>
      <c r="N75" s="49">
        <f t="shared" si="10"/>
        <v>210.2</v>
      </c>
      <c r="O75" s="49">
        <f t="shared" si="10"/>
        <v>87.649999999999991</v>
      </c>
      <c r="P75" s="49">
        <f t="shared" si="10"/>
        <v>7.5</v>
      </c>
    </row>
    <row r="76" spans="1:16" x14ac:dyDescent="0.25">
      <c r="A76" s="58" t="s">
        <v>25</v>
      </c>
      <c r="B76" s="6">
        <v>64</v>
      </c>
      <c r="C76" s="7" t="s">
        <v>92</v>
      </c>
      <c r="D76" s="8">
        <v>200</v>
      </c>
      <c r="E76" s="8">
        <v>6.48</v>
      </c>
      <c r="F76" s="8">
        <v>7.28</v>
      </c>
      <c r="G76" s="8">
        <v>15.2</v>
      </c>
      <c r="H76" s="9">
        <v>152</v>
      </c>
      <c r="I76" s="8"/>
      <c r="J76" s="8">
        <v>0.2</v>
      </c>
      <c r="K76" s="8"/>
      <c r="L76" s="8"/>
      <c r="M76" s="8"/>
      <c r="N76" s="8"/>
      <c r="O76" s="8"/>
      <c r="P76" s="8"/>
    </row>
    <row r="77" spans="1:16" x14ac:dyDescent="0.25">
      <c r="A77" s="58"/>
      <c r="B77" s="6">
        <v>350</v>
      </c>
      <c r="C77" s="7" t="s">
        <v>71</v>
      </c>
      <c r="D77" s="8">
        <v>100</v>
      </c>
      <c r="E77" s="8">
        <v>12.9</v>
      </c>
      <c r="F77" s="8">
        <v>10.8</v>
      </c>
      <c r="G77" s="8">
        <v>9.1</v>
      </c>
      <c r="H77" s="9">
        <v>220</v>
      </c>
      <c r="I77" s="9"/>
      <c r="J77" s="9">
        <v>3</v>
      </c>
      <c r="K77" s="8"/>
      <c r="L77" s="8"/>
      <c r="M77" s="8">
        <v>19.899999999999999</v>
      </c>
      <c r="N77" s="8"/>
      <c r="O77" s="8">
        <v>28.6</v>
      </c>
      <c r="P77" s="8">
        <v>2.1</v>
      </c>
    </row>
    <row r="78" spans="1:16" x14ac:dyDescent="0.25">
      <c r="A78" s="58"/>
      <c r="B78" s="6">
        <v>156</v>
      </c>
      <c r="C78" s="7" t="s">
        <v>21</v>
      </c>
      <c r="D78" s="8">
        <v>150</v>
      </c>
      <c r="E78" s="8">
        <v>5.3</v>
      </c>
      <c r="F78" s="8">
        <v>3</v>
      </c>
      <c r="G78" s="8">
        <v>34.1</v>
      </c>
      <c r="H78" s="8">
        <v>189.9</v>
      </c>
      <c r="I78" s="8">
        <v>0.1</v>
      </c>
      <c r="J78" s="8"/>
      <c r="K78" s="8">
        <v>0.9</v>
      </c>
      <c r="L78" s="8"/>
      <c r="M78" s="8">
        <v>12.5</v>
      </c>
      <c r="N78" s="8"/>
      <c r="O78" s="8">
        <v>7.3</v>
      </c>
      <c r="P78" s="8">
        <v>0.7</v>
      </c>
    </row>
    <row r="79" spans="1:16" x14ac:dyDescent="0.25">
      <c r="A79" s="58"/>
      <c r="B79" s="6">
        <v>72</v>
      </c>
      <c r="C79" s="7" t="s">
        <v>37</v>
      </c>
      <c r="D79" s="8">
        <v>200</v>
      </c>
      <c r="E79" s="8"/>
      <c r="F79" s="8"/>
      <c r="G79" s="8">
        <v>6</v>
      </c>
      <c r="H79" s="9">
        <v>80</v>
      </c>
      <c r="I79" s="9">
        <v>23</v>
      </c>
      <c r="J79" s="9"/>
      <c r="K79" s="9">
        <v>13</v>
      </c>
      <c r="L79" s="9">
        <v>13</v>
      </c>
      <c r="M79" s="9"/>
      <c r="N79" s="8"/>
      <c r="O79" s="8"/>
      <c r="P79" s="8"/>
    </row>
    <row r="80" spans="1:16" x14ac:dyDescent="0.25">
      <c r="A80" s="58"/>
      <c r="B80" s="6"/>
      <c r="C80" s="7" t="s">
        <v>86</v>
      </c>
      <c r="D80" s="8">
        <v>60</v>
      </c>
      <c r="E80" s="8">
        <v>3.96</v>
      </c>
      <c r="F80" s="8">
        <v>0.66</v>
      </c>
      <c r="G80" s="8">
        <v>24.6</v>
      </c>
      <c r="H80" s="9">
        <v>120</v>
      </c>
      <c r="I80" s="8"/>
      <c r="J80" s="8"/>
      <c r="K80" s="8"/>
      <c r="L80" s="8"/>
      <c r="M80" s="8"/>
      <c r="N80" s="8"/>
      <c r="O80" s="8"/>
      <c r="P80" s="8"/>
    </row>
    <row r="81" spans="1:16" x14ac:dyDescent="0.25">
      <c r="A81" s="59"/>
      <c r="B81" s="10"/>
      <c r="C81" s="18" t="s">
        <v>24</v>
      </c>
      <c r="D81" s="49">
        <f t="shared" ref="D81:P81" si="11">SUM(D76:D80)</f>
        <v>710</v>
      </c>
      <c r="E81" s="49">
        <f t="shared" si="11"/>
        <v>28.640000000000004</v>
      </c>
      <c r="F81" s="49">
        <f t="shared" si="11"/>
        <v>21.740000000000002</v>
      </c>
      <c r="G81" s="49">
        <f t="shared" si="11"/>
        <v>89</v>
      </c>
      <c r="H81" s="49">
        <f t="shared" si="11"/>
        <v>761.9</v>
      </c>
      <c r="I81" s="49">
        <f t="shared" si="11"/>
        <v>23.1</v>
      </c>
      <c r="J81" s="49">
        <f t="shared" si="11"/>
        <v>3.2</v>
      </c>
      <c r="K81" s="49">
        <f t="shared" si="11"/>
        <v>13.9</v>
      </c>
      <c r="L81" s="49">
        <f t="shared" si="11"/>
        <v>13</v>
      </c>
      <c r="M81" s="49">
        <f t="shared" si="11"/>
        <v>32.4</v>
      </c>
      <c r="N81" s="49">
        <f t="shared" si="11"/>
        <v>0</v>
      </c>
      <c r="O81" s="49">
        <f t="shared" si="11"/>
        <v>35.9</v>
      </c>
      <c r="P81" s="49">
        <f t="shared" si="11"/>
        <v>2.8</v>
      </c>
    </row>
    <row r="82" spans="1:16" x14ac:dyDescent="0.25">
      <c r="A82" s="46"/>
      <c r="B82" s="21"/>
      <c r="C82" s="22" t="s">
        <v>31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3"/>
    </row>
    <row r="83" spans="1:16" x14ac:dyDescent="0.25">
      <c r="A83" s="58" t="s">
        <v>8</v>
      </c>
      <c r="B83" s="6">
        <v>184</v>
      </c>
      <c r="C83" s="7" t="s">
        <v>83</v>
      </c>
      <c r="D83" s="8">
        <v>205</v>
      </c>
      <c r="E83" s="8">
        <v>7.4</v>
      </c>
      <c r="F83" s="8">
        <v>10.199999999999999</v>
      </c>
      <c r="G83" s="8">
        <v>35.4</v>
      </c>
      <c r="H83" s="8">
        <v>263.2</v>
      </c>
      <c r="I83" s="8">
        <v>0.08</v>
      </c>
      <c r="J83" s="8">
        <v>0.94</v>
      </c>
      <c r="K83" s="8"/>
      <c r="L83" s="8"/>
      <c r="M83" s="8">
        <v>213.82</v>
      </c>
      <c r="N83" s="8"/>
      <c r="O83" s="8"/>
      <c r="P83" s="8">
        <v>0.5</v>
      </c>
    </row>
    <row r="84" spans="1:16" x14ac:dyDescent="0.25">
      <c r="A84" s="58"/>
      <c r="B84" s="6">
        <v>457</v>
      </c>
      <c r="C84" s="7" t="s">
        <v>70</v>
      </c>
      <c r="D84" s="8">
        <v>200</v>
      </c>
      <c r="E84" s="8">
        <v>0.1</v>
      </c>
      <c r="F84" s="8">
        <v>3.09</v>
      </c>
      <c r="G84" s="8">
        <v>9.8000000000000007</v>
      </c>
      <c r="H84" s="9">
        <v>38</v>
      </c>
      <c r="I84" s="8"/>
      <c r="J84" s="8"/>
      <c r="K84" s="8"/>
      <c r="L84" s="8"/>
      <c r="M84" s="8">
        <v>0.3</v>
      </c>
      <c r="N84" s="8"/>
      <c r="O84" s="8">
        <v>4.2</v>
      </c>
      <c r="P84" s="8">
        <v>0.7</v>
      </c>
    </row>
    <row r="85" spans="1:16" x14ac:dyDescent="0.25">
      <c r="A85" s="58"/>
      <c r="B85" s="6">
        <v>118</v>
      </c>
      <c r="C85" s="7" t="s">
        <v>38</v>
      </c>
      <c r="D85" s="8">
        <v>180</v>
      </c>
      <c r="E85" s="8">
        <v>2.7</v>
      </c>
      <c r="F85" s="8">
        <v>0.9</v>
      </c>
      <c r="G85" s="8">
        <v>37.799999999999997</v>
      </c>
      <c r="H85" s="8">
        <v>172.8</v>
      </c>
      <c r="I85" s="8"/>
      <c r="J85" s="9">
        <v>18</v>
      </c>
      <c r="K85" s="9"/>
      <c r="L85" s="9"/>
      <c r="M85" s="9">
        <v>14.4</v>
      </c>
      <c r="N85" s="9"/>
      <c r="O85" s="8">
        <v>20.6</v>
      </c>
      <c r="P85" s="8">
        <v>1.08</v>
      </c>
    </row>
    <row r="86" spans="1:16" x14ac:dyDescent="0.25">
      <c r="A86" s="58"/>
      <c r="B86" s="6"/>
      <c r="C86" s="7" t="s">
        <v>86</v>
      </c>
      <c r="D86" s="36">
        <v>30</v>
      </c>
      <c r="E86" s="8">
        <v>1.98</v>
      </c>
      <c r="F86" s="8">
        <v>0.33</v>
      </c>
      <c r="G86" s="8">
        <v>12.3</v>
      </c>
      <c r="H86" s="8">
        <v>60</v>
      </c>
      <c r="I86" s="8"/>
      <c r="J86" s="8"/>
      <c r="K86" s="8"/>
      <c r="L86" s="8"/>
      <c r="M86" s="8"/>
      <c r="N86" s="8"/>
      <c r="O86" s="8"/>
      <c r="P86" s="8"/>
    </row>
    <row r="87" spans="1:16" x14ac:dyDescent="0.25">
      <c r="A87" s="59"/>
      <c r="B87" s="10"/>
      <c r="C87" s="11" t="s">
        <v>20</v>
      </c>
      <c r="D87" s="49">
        <f t="shared" ref="D87:P87" si="12">SUM(D83:D86)</f>
        <v>615</v>
      </c>
      <c r="E87" s="49">
        <f t="shared" si="12"/>
        <v>12.18</v>
      </c>
      <c r="F87" s="49">
        <f t="shared" si="12"/>
        <v>14.52</v>
      </c>
      <c r="G87" s="49">
        <f t="shared" si="12"/>
        <v>95.3</v>
      </c>
      <c r="H87" s="49">
        <f t="shared" si="12"/>
        <v>534</v>
      </c>
      <c r="I87" s="49">
        <f t="shared" si="12"/>
        <v>0.08</v>
      </c>
      <c r="J87" s="49">
        <f t="shared" si="12"/>
        <v>18.940000000000001</v>
      </c>
      <c r="K87" s="49">
        <f t="shared" si="12"/>
        <v>0</v>
      </c>
      <c r="L87" s="49">
        <f t="shared" si="12"/>
        <v>0</v>
      </c>
      <c r="M87" s="49">
        <f t="shared" si="12"/>
        <v>228.52</v>
      </c>
      <c r="N87" s="49">
        <f t="shared" si="12"/>
        <v>0</v>
      </c>
      <c r="O87" s="49">
        <f t="shared" si="12"/>
        <v>24.8</v>
      </c>
      <c r="P87" s="49">
        <f t="shared" si="12"/>
        <v>2.2800000000000002</v>
      </c>
    </row>
    <row r="88" spans="1:16" x14ac:dyDescent="0.25">
      <c r="A88" s="58"/>
      <c r="B88" s="6">
        <v>130</v>
      </c>
      <c r="C88" s="7" t="s">
        <v>67</v>
      </c>
      <c r="D88" s="8">
        <v>200</v>
      </c>
      <c r="E88" s="8">
        <v>2.7</v>
      </c>
      <c r="F88" s="8">
        <v>4.4000000000000004</v>
      </c>
      <c r="G88" s="8">
        <v>19.100000000000001</v>
      </c>
      <c r="H88" s="8">
        <v>137</v>
      </c>
      <c r="I88" s="8">
        <v>0.9</v>
      </c>
      <c r="J88" s="8">
        <v>5.2</v>
      </c>
      <c r="K88" s="8"/>
      <c r="L88" s="8"/>
      <c r="M88" s="8">
        <v>22.2</v>
      </c>
      <c r="N88" s="8"/>
      <c r="O88" s="8">
        <v>27.7</v>
      </c>
      <c r="P88" s="8">
        <v>0.96</v>
      </c>
    </row>
    <row r="89" spans="1:16" ht="24.75" x14ac:dyDescent="0.25">
      <c r="A89" s="58"/>
      <c r="B89" s="6">
        <v>102018937</v>
      </c>
      <c r="C89" s="7" t="s">
        <v>95</v>
      </c>
      <c r="D89" s="8">
        <v>200</v>
      </c>
      <c r="E89" s="8">
        <v>3.51</v>
      </c>
      <c r="F89" s="8">
        <v>4.91</v>
      </c>
      <c r="G89" s="8">
        <v>8.06</v>
      </c>
      <c r="H89" s="8">
        <v>206.44</v>
      </c>
      <c r="I89" s="8"/>
      <c r="J89" s="8">
        <v>20.38</v>
      </c>
      <c r="K89" s="8"/>
      <c r="L89" s="8"/>
      <c r="M89" s="8">
        <v>109.19</v>
      </c>
      <c r="N89" s="8"/>
      <c r="O89" s="17">
        <v>23.99</v>
      </c>
      <c r="P89" s="8">
        <v>1.22</v>
      </c>
    </row>
    <row r="90" spans="1:16" ht="24.75" x14ac:dyDescent="0.25">
      <c r="A90" s="58"/>
      <c r="B90" s="6" t="s">
        <v>87</v>
      </c>
      <c r="C90" s="7" t="s">
        <v>93</v>
      </c>
      <c r="D90" s="8">
        <v>90</v>
      </c>
      <c r="E90" s="8">
        <v>16.417000000000002</v>
      </c>
      <c r="F90" s="9">
        <v>10.15</v>
      </c>
      <c r="G90" s="9">
        <v>14.45</v>
      </c>
      <c r="H90" s="8">
        <v>215.95</v>
      </c>
      <c r="I90" s="8">
        <v>0.109</v>
      </c>
      <c r="J90" s="8">
        <v>1.33</v>
      </c>
      <c r="K90" s="8"/>
      <c r="L90" s="8"/>
      <c r="M90" s="8">
        <v>18.21</v>
      </c>
      <c r="N90" s="8"/>
      <c r="O90" s="8">
        <v>22.52</v>
      </c>
      <c r="P90" s="8">
        <v>1.522</v>
      </c>
    </row>
    <row r="91" spans="1:16" x14ac:dyDescent="0.25">
      <c r="A91" s="58"/>
      <c r="B91" s="6">
        <v>638</v>
      </c>
      <c r="C91" s="7" t="s">
        <v>72</v>
      </c>
      <c r="D91" s="8">
        <v>200</v>
      </c>
      <c r="E91" s="8">
        <v>0.4</v>
      </c>
      <c r="F91" s="8"/>
      <c r="G91" s="8">
        <v>28.5</v>
      </c>
      <c r="H91" s="9">
        <v>116</v>
      </c>
      <c r="I91" s="9"/>
      <c r="J91" s="9">
        <v>0.1</v>
      </c>
      <c r="K91" s="8"/>
      <c r="L91" s="8"/>
      <c r="M91" s="8"/>
      <c r="N91" s="8"/>
      <c r="O91" s="8"/>
      <c r="P91" s="8"/>
    </row>
    <row r="92" spans="1:16" x14ac:dyDescent="0.25">
      <c r="A92" s="58"/>
      <c r="B92" s="6"/>
      <c r="C92" s="7" t="s">
        <v>86</v>
      </c>
      <c r="D92" s="8">
        <v>50</v>
      </c>
      <c r="E92" s="8">
        <v>3.3</v>
      </c>
      <c r="F92" s="8">
        <v>0.55000000000000004</v>
      </c>
      <c r="G92" s="8">
        <v>20.5</v>
      </c>
      <c r="H92" s="9">
        <v>100</v>
      </c>
      <c r="I92" s="8"/>
      <c r="J92" s="8"/>
      <c r="K92" s="8"/>
      <c r="L92" s="8"/>
      <c r="M92" s="8"/>
      <c r="N92" s="8"/>
      <c r="O92" s="8"/>
      <c r="P92" s="8"/>
    </row>
    <row r="93" spans="1:16" x14ac:dyDescent="0.25">
      <c r="A93" s="59"/>
      <c r="B93" s="10"/>
      <c r="C93" s="18" t="s">
        <v>24</v>
      </c>
      <c r="D93" s="49">
        <f t="shared" ref="D93:P93" si="13">SUM(D88:D92)</f>
        <v>740</v>
      </c>
      <c r="E93" s="49">
        <f t="shared" si="13"/>
        <v>26.327000000000002</v>
      </c>
      <c r="F93" s="49">
        <f t="shared" si="13"/>
        <v>20.010000000000002</v>
      </c>
      <c r="G93" s="49">
        <f t="shared" si="13"/>
        <v>90.61</v>
      </c>
      <c r="H93" s="49">
        <f t="shared" si="13"/>
        <v>775.39</v>
      </c>
      <c r="I93" s="49">
        <f t="shared" si="13"/>
        <v>1.0090000000000001</v>
      </c>
      <c r="J93" s="49">
        <f t="shared" si="13"/>
        <v>27.009999999999998</v>
      </c>
      <c r="K93" s="49">
        <f t="shared" si="13"/>
        <v>0</v>
      </c>
      <c r="L93" s="49">
        <f t="shared" si="13"/>
        <v>0</v>
      </c>
      <c r="M93" s="49">
        <f t="shared" si="13"/>
        <v>149.6</v>
      </c>
      <c r="N93" s="49">
        <f t="shared" si="13"/>
        <v>0</v>
      </c>
      <c r="O93" s="49">
        <f t="shared" si="13"/>
        <v>74.209999999999994</v>
      </c>
      <c r="P93" s="49">
        <f t="shared" si="13"/>
        <v>3.702</v>
      </c>
    </row>
    <row r="94" spans="1:16" x14ac:dyDescent="0.25">
      <c r="A94" s="46"/>
      <c r="B94" s="21"/>
      <c r="C94" s="22" t="s">
        <v>32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3"/>
    </row>
    <row r="95" spans="1:16" x14ac:dyDescent="0.25">
      <c r="A95" s="58" t="s">
        <v>8</v>
      </c>
      <c r="B95" s="6">
        <v>185</v>
      </c>
      <c r="C95" s="7" t="s">
        <v>77</v>
      </c>
      <c r="D95" s="8">
        <v>205</v>
      </c>
      <c r="E95" s="8">
        <v>7.44</v>
      </c>
      <c r="F95" s="8">
        <v>8.8000000000000007</v>
      </c>
      <c r="G95" s="8">
        <v>35.200000000000003</v>
      </c>
      <c r="H95" s="8">
        <v>249.6</v>
      </c>
      <c r="I95" s="8">
        <v>0.16</v>
      </c>
      <c r="J95" s="8">
        <v>0.54</v>
      </c>
      <c r="K95" s="8"/>
      <c r="L95" s="8"/>
      <c r="M95" s="8">
        <v>129.19999999999999</v>
      </c>
      <c r="N95" s="8"/>
      <c r="O95" s="8">
        <v>44.93</v>
      </c>
      <c r="P95" s="8">
        <v>1.18</v>
      </c>
    </row>
    <row r="96" spans="1:16" x14ac:dyDescent="0.25">
      <c r="A96" s="58"/>
      <c r="B96" s="6">
        <v>1</v>
      </c>
      <c r="C96" s="7" t="s">
        <v>85</v>
      </c>
      <c r="D96" s="8">
        <v>40</v>
      </c>
      <c r="E96" s="8">
        <v>2.2999999999999998</v>
      </c>
      <c r="F96" s="8">
        <v>8.3000000000000007</v>
      </c>
      <c r="G96" s="8">
        <v>14.5</v>
      </c>
      <c r="H96" s="9">
        <v>142</v>
      </c>
      <c r="I96" s="8"/>
      <c r="J96" s="8"/>
      <c r="K96" s="8"/>
      <c r="L96" s="8"/>
      <c r="M96" s="8"/>
      <c r="N96" s="8"/>
      <c r="O96" s="8"/>
      <c r="P96" s="8"/>
    </row>
    <row r="97" spans="1:16" x14ac:dyDescent="0.25">
      <c r="A97" s="58"/>
      <c r="B97" s="6">
        <v>457</v>
      </c>
      <c r="C97" s="7" t="s">
        <v>70</v>
      </c>
      <c r="D97" s="8">
        <v>200</v>
      </c>
      <c r="E97" s="8">
        <v>0.1</v>
      </c>
      <c r="F97" s="8">
        <v>3.09</v>
      </c>
      <c r="G97" s="8">
        <v>9.8000000000000007</v>
      </c>
      <c r="H97" s="9">
        <v>38</v>
      </c>
      <c r="I97" s="8"/>
      <c r="J97" s="8"/>
      <c r="K97" s="8"/>
      <c r="L97" s="8"/>
      <c r="M97" s="8">
        <v>0.3</v>
      </c>
      <c r="N97" s="8"/>
      <c r="O97" s="8">
        <v>4.2</v>
      </c>
      <c r="P97" s="8">
        <v>0.7</v>
      </c>
    </row>
    <row r="98" spans="1:16" x14ac:dyDescent="0.25">
      <c r="A98" s="58"/>
      <c r="B98" s="6"/>
      <c r="C98" s="7" t="s">
        <v>41</v>
      </c>
      <c r="D98" s="8">
        <v>125</v>
      </c>
      <c r="E98" s="9">
        <v>3.63</v>
      </c>
      <c r="F98" s="8">
        <v>3.125</v>
      </c>
      <c r="G98" s="8">
        <v>19.875</v>
      </c>
      <c r="H98" s="9">
        <v>122.125</v>
      </c>
      <c r="I98" s="8"/>
      <c r="J98" s="8"/>
      <c r="K98" s="8"/>
      <c r="L98" s="8"/>
      <c r="M98" s="8"/>
      <c r="N98" s="8"/>
      <c r="O98" s="9"/>
      <c r="P98" s="8"/>
    </row>
    <row r="99" spans="1:16" x14ac:dyDescent="0.25">
      <c r="A99" s="58"/>
      <c r="B99" s="6"/>
      <c r="C99" s="7"/>
      <c r="D99" s="8"/>
      <c r="E99" s="9"/>
      <c r="F99" s="8"/>
      <c r="G99" s="8"/>
      <c r="H99" s="9"/>
      <c r="I99" s="8"/>
      <c r="J99" s="8"/>
      <c r="K99" s="8"/>
      <c r="L99" s="8"/>
      <c r="M99" s="8"/>
      <c r="N99" s="8"/>
      <c r="O99" s="9"/>
      <c r="P99" s="8"/>
    </row>
    <row r="100" spans="1:16" x14ac:dyDescent="0.25">
      <c r="A100" s="59"/>
      <c r="B100" s="10"/>
      <c r="C100" s="11" t="s">
        <v>20</v>
      </c>
      <c r="D100" s="53">
        <f t="shared" ref="D100:P100" si="14">SUM(D95:D99)</f>
        <v>570</v>
      </c>
      <c r="E100" s="53">
        <f t="shared" si="14"/>
        <v>13.469999999999999</v>
      </c>
      <c r="F100" s="53">
        <f t="shared" si="14"/>
        <v>23.315000000000001</v>
      </c>
      <c r="G100" s="53">
        <f t="shared" si="14"/>
        <v>79.375</v>
      </c>
      <c r="H100" s="53">
        <f t="shared" si="14"/>
        <v>551.72500000000002</v>
      </c>
      <c r="I100" s="53">
        <f t="shared" si="14"/>
        <v>0.16</v>
      </c>
      <c r="J100" s="53">
        <f t="shared" si="14"/>
        <v>0.54</v>
      </c>
      <c r="K100" s="53">
        <f t="shared" si="14"/>
        <v>0</v>
      </c>
      <c r="L100" s="53">
        <f t="shared" si="14"/>
        <v>0</v>
      </c>
      <c r="M100" s="53">
        <f t="shared" si="14"/>
        <v>129.5</v>
      </c>
      <c r="N100" s="53">
        <f t="shared" si="14"/>
        <v>0</v>
      </c>
      <c r="O100" s="53">
        <f t="shared" si="14"/>
        <v>49.13</v>
      </c>
      <c r="P100" s="53">
        <f t="shared" si="14"/>
        <v>1.88</v>
      </c>
    </row>
    <row r="101" spans="1:16" x14ac:dyDescent="0.25">
      <c r="A101" s="58" t="s">
        <v>25</v>
      </c>
      <c r="B101" s="6">
        <v>121</v>
      </c>
      <c r="C101" s="7" t="s">
        <v>97</v>
      </c>
      <c r="D101" s="8">
        <v>210</v>
      </c>
      <c r="E101" s="8">
        <v>3.28</v>
      </c>
      <c r="F101" s="8">
        <v>5.28</v>
      </c>
      <c r="G101" s="8">
        <v>12.24</v>
      </c>
      <c r="H101" s="9">
        <v>109.6</v>
      </c>
      <c r="I101" s="8"/>
      <c r="J101" s="8">
        <v>3</v>
      </c>
      <c r="K101" s="8"/>
      <c r="L101" s="8"/>
      <c r="M101" s="8"/>
      <c r="N101" s="8"/>
      <c r="O101" s="8"/>
      <c r="P101" s="8"/>
    </row>
    <row r="102" spans="1:16" x14ac:dyDescent="0.25">
      <c r="A102" s="58"/>
      <c r="B102" s="41">
        <v>261</v>
      </c>
      <c r="C102" s="42" t="s">
        <v>90</v>
      </c>
      <c r="D102" s="43">
        <v>100</v>
      </c>
      <c r="E102" s="43">
        <v>11.43</v>
      </c>
      <c r="F102" s="43">
        <v>15.75</v>
      </c>
      <c r="G102" s="44">
        <v>2.5099999999999998</v>
      </c>
      <c r="H102" s="44">
        <v>197</v>
      </c>
      <c r="I102" s="43">
        <v>0.19</v>
      </c>
      <c r="J102" s="43">
        <v>19.98</v>
      </c>
      <c r="K102" s="43"/>
      <c r="L102" s="43"/>
      <c r="M102" s="43">
        <v>32.869999999999997</v>
      </c>
      <c r="N102" s="43"/>
      <c r="O102" s="44">
        <v>13.51</v>
      </c>
      <c r="P102" s="43">
        <v>5.5</v>
      </c>
    </row>
    <row r="103" spans="1:16" x14ac:dyDescent="0.25">
      <c r="A103" s="58"/>
      <c r="B103" s="6">
        <v>386</v>
      </c>
      <c r="C103" s="7" t="s">
        <v>42</v>
      </c>
      <c r="D103" s="8">
        <v>150</v>
      </c>
      <c r="E103" s="8">
        <v>3.6</v>
      </c>
      <c r="F103" s="8">
        <v>3.8</v>
      </c>
      <c r="G103" s="8">
        <v>41.2</v>
      </c>
      <c r="H103" s="8">
        <v>243</v>
      </c>
      <c r="I103" s="8">
        <v>0.3</v>
      </c>
      <c r="J103" s="8"/>
      <c r="K103" s="8"/>
      <c r="L103" s="8"/>
      <c r="M103" s="8">
        <v>10.199999999999999</v>
      </c>
      <c r="N103" s="8"/>
      <c r="O103" s="8"/>
      <c r="P103" s="8">
        <v>0.2</v>
      </c>
    </row>
    <row r="104" spans="1:16" x14ac:dyDescent="0.25">
      <c r="A104" s="58"/>
      <c r="B104" s="6">
        <v>494</v>
      </c>
      <c r="C104" s="7" t="s">
        <v>69</v>
      </c>
      <c r="D104" s="8">
        <v>200</v>
      </c>
      <c r="E104" s="8">
        <v>0.3</v>
      </c>
      <c r="F104" s="8">
        <v>0.01</v>
      </c>
      <c r="G104" s="8">
        <v>17.5</v>
      </c>
      <c r="H104" s="8">
        <v>72</v>
      </c>
      <c r="I104" s="8"/>
      <c r="J104" s="8">
        <v>0.05</v>
      </c>
      <c r="K104" s="8"/>
      <c r="L104" s="8"/>
      <c r="M104" s="8">
        <v>0.3</v>
      </c>
      <c r="N104" s="8"/>
      <c r="O104" s="8">
        <v>4.3</v>
      </c>
      <c r="P104" s="8">
        <v>0.7</v>
      </c>
    </row>
    <row r="105" spans="1:16" x14ac:dyDescent="0.25">
      <c r="A105" s="58"/>
      <c r="B105" s="6"/>
      <c r="C105" s="7" t="s">
        <v>86</v>
      </c>
      <c r="D105" s="8">
        <v>60</v>
      </c>
      <c r="E105" s="8">
        <v>3.96</v>
      </c>
      <c r="F105" s="8">
        <v>0.66</v>
      </c>
      <c r="G105" s="8">
        <v>24.6</v>
      </c>
      <c r="H105" s="9">
        <v>120</v>
      </c>
      <c r="I105" s="8"/>
      <c r="J105" s="8"/>
      <c r="K105" s="8"/>
      <c r="L105" s="8"/>
      <c r="M105" s="8"/>
      <c r="N105" s="8"/>
      <c r="O105" s="8"/>
      <c r="P105" s="8"/>
    </row>
    <row r="106" spans="1:16" x14ac:dyDescent="0.25">
      <c r="A106" s="58"/>
      <c r="B106" s="6"/>
      <c r="C106" s="7"/>
      <c r="D106" s="8"/>
      <c r="E106" s="9"/>
      <c r="F106" s="9"/>
      <c r="G106" s="9"/>
      <c r="H106" s="9"/>
      <c r="I106" s="17"/>
      <c r="J106" s="9"/>
      <c r="K106" s="9"/>
      <c r="L106" s="9"/>
      <c r="M106" s="9"/>
      <c r="N106" s="9"/>
      <c r="O106" s="9"/>
      <c r="P106" s="9"/>
    </row>
    <row r="107" spans="1:16" x14ac:dyDescent="0.25">
      <c r="A107" s="59"/>
      <c r="B107" s="10"/>
      <c r="C107" s="18" t="s">
        <v>24</v>
      </c>
      <c r="D107" s="53">
        <f t="shared" ref="D107:P107" si="15">SUM(D101:D106)</f>
        <v>720</v>
      </c>
      <c r="E107" s="53">
        <f t="shared" si="15"/>
        <v>22.57</v>
      </c>
      <c r="F107" s="53">
        <f t="shared" si="15"/>
        <v>25.500000000000004</v>
      </c>
      <c r="G107" s="53">
        <f t="shared" si="15"/>
        <v>98.050000000000011</v>
      </c>
      <c r="H107" s="53">
        <f t="shared" si="15"/>
        <v>741.6</v>
      </c>
      <c r="I107" s="53">
        <f t="shared" si="15"/>
        <v>0.49</v>
      </c>
      <c r="J107" s="53">
        <f t="shared" si="15"/>
        <v>23.03</v>
      </c>
      <c r="K107" s="53">
        <f t="shared" si="15"/>
        <v>0</v>
      </c>
      <c r="L107" s="53">
        <f t="shared" si="15"/>
        <v>0</v>
      </c>
      <c r="M107" s="53">
        <f t="shared" si="15"/>
        <v>43.36999999999999</v>
      </c>
      <c r="N107" s="53">
        <f t="shared" si="15"/>
        <v>0</v>
      </c>
      <c r="O107" s="53">
        <f t="shared" si="15"/>
        <v>17.809999999999999</v>
      </c>
      <c r="P107" s="53">
        <f t="shared" si="15"/>
        <v>6.4</v>
      </c>
    </row>
    <row r="108" spans="1:16" x14ac:dyDescent="0.25">
      <c r="A108" s="51"/>
      <c r="B108" s="2"/>
      <c r="C108" s="3" t="s">
        <v>33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5"/>
    </row>
    <row r="109" spans="1:16" x14ac:dyDescent="0.25">
      <c r="A109" s="58" t="s">
        <v>8</v>
      </c>
      <c r="B109" s="6">
        <v>174</v>
      </c>
      <c r="C109" s="7" t="s">
        <v>80</v>
      </c>
      <c r="D109" s="8">
        <v>205</v>
      </c>
      <c r="E109" s="8">
        <v>8.16</v>
      </c>
      <c r="F109" s="8">
        <v>9.84</v>
      </c>
      <c r="G109" s="8">
        <v>35.6</v>
      </c>
      <c r="H109" s="8">
        <v>264</v>
      </c>
      <c r="I109" s="8">
        <v>0.2</v>
      </c>
      <c r="J109" s="8">
        <v>0.5</v>
      </c>
      <c r="K109" s="8"/>
      <c r="L109" s="8"/>
      <c r="M109" s="8"/>
      <c r="N109" s="8">
        <v>137.34</v>
      </c>
      <c r="O109" s="8"/>
      <c r="P109" s="8">
        <v>1.66</v>
      </c>
    </row>
    <row r="110" spans="1:16" x14ac:dyDescent="0.25">
      <c r="A110" s="58"/>
      <c r="B110" s="6"/>
      <c r="C110" s="7" t="s">
        <v>86</v>
      </c>
      <c r="D110" s="36">
        <v>50</v>
      </c>
      <c r="E110" s="8">
        <v>3.3</v>
      </c>
      <c r="F110" s="8">
        <v>0.55000000000000004</v>
      </c>
      <c r="G110" s="8">
        <v>20.5</v>
      </c>
      <c r="H110" s="8">
        <v>100</v>
      </c>
      <c r="I110" s="8"/>
      <c r="J110" s="8"/>
      <c r="K110" s="8"/>
      <c r="L110" s="8"/>
      <c r="M110" s="8"/>
      <c r="N110" s="9"/>
      <c r="O110" s="8"/>
      <c r="P110" s="8"/>
    </row>
    <row r="111" spans="1:16" x14ac:dyDescent="0.25">
      <c r="A111" s="58"/>
      <c r="B111" s="6">
        <v>459</v>
      </c>
      <c r="C111" s="7" t="s">
        <v>75</v>
      </c>
      <c r="D111" s="8">
        <v>208</v>
      </c>
      <c r="E111" s="8">
        <v>0.1</v>
      </c>
      <c r="F111" s="8"/>
      <c r="G111" s="8">
        <v>9.3000000000000007</v>
      </c>
      <c r="H111" s="8">
        <v>36.6</v>
      </c>
      <c r="I111" s="8"/>
      <c r="J111" s="8">
        <v>12.8</v>
      </c>
      <c r="K111" s="8">
        <v>0.1</v>
      </c>
      <c r="L111" s="8"/>
      <c r="M111" s="8">
        <v>67.2</v>
      </c>
      <c r="N111" s="8"/>
      <c r="O111" s="8">
        <v>45.8</v>
      </c>
      <c r="P111" s="8">
        <v>0.9</v>
      </c>
    </row>
    <row r="112" spans="1:16" x14ac:dyDescent="0.25">
      <c r="A112" s="59"/>
      <c r="B112" s="6"/>
      <c r="C112" s="7" t="s">
        <v>41</v>
      </c>
      <c r="D112" s="16">
        <v>125</v>
      </c>
      <c r="E112" s="9">
        <v>3.63</v>
      </c>
      <c r="F112" s="8">
        <v>3.125</v>
      </c>
      <c r="G112" s="8">
        <v>19.875</v>
      </c>
      <c r="H112" s="9">
        <v>122.125</v>
      </c>
      <c r="I112" s="8"/>
      <c r="J112" s="8"/>
      <c r="K112" s="8"/>
      <c r="L112" s="8"/>
      <c r="M112" s="9"/>
      <c r="N112" s="8"/>
      <c r="O112" s="9"/>
      <c r="P112" s="9"/>
    </row>
    <row r="113" spans="1:16" x14ac:dyDescent="0.25">
      <c r="A113" s="58" t="s">
        <v>25</v>
      </c>
      <c r="B113" s="6"/>
      <c r="C113" s="11" t="s">
        <v>20</v>
      </c>
      <c r="D113" s="49">
        <f t="shared" ref="D113:P113" si="16">SUM(D109:D112)</f>
        <v>588</v>
      </c>
      <c r="E113" s="49">
        <f t="shared" si="16"/>
        <v>15.190000000000001</v>
      </c>
      <c r="F113" s="49">
        <f t="shared" si="16"/>
        <v>13.515000000000001</v>
      </c>
      <c r="G113" s="49">
        <f t="shared" si="16"/>
        <v>85.275000000000006</v>
      </c>
      <c r="H113" s="49">
        <f t="shared" si="16"/>
        <v>522.72500000000002</v>
      </c>
      <c r="I113" s="49">
        <f t="shared" si="16"/>
        <v>0.2</v>
      </c>
      <c r="J113" s="49">
        <f t="shared" si="16"/>
        <v>13.3</v>
      </c>
      <c r="K113" s="49">
        <f t="shared" si="16"/>
        <v>0.1</v>
      </c>
      <c r="L113" s="49">
        <f t="shared" si="16"/>
        <v>0</v>
      </c>
      <c r="M113" s="49">
        <f t="shared" si="16"/>
        <v>67.2</v>
      </c>
      <c r="N113" s="49">
        <f t="shared" si="16"/>
        <v>137.34</v>
      </c>
      <c r="O113" s="49">
        <f t="shared" si="16"/>
        <v>45.8</v>
      </c>
      <c r="P113" s="49">
        <f t="shared" si="16"/>
        <v>2.56</v>
      </c>
    </row>
    <row r="114" spans="1:16" x14ac:dyDescent="0.25">
      <c r="A114" s="58"/>
      <c r="B114" s="6">
        <v>139</v>
      </c>
      <c r="C114" s="7" t="s">
        <v>82</v>
      </c>
      <c r="D114" s="8">
        <v>207</v>
      </c>
      <c r="E114" s="8">
        <v>1.7</v>
      </c>
      <c r="F114" s="8">
        <v>3.6</v>
      </c>
      <c r="G114" s="9">
        <v>7</v>
      </c>
      <c r="H114" s="8">
        <v>77.599999999999994</v>
      </c>
      <c r="I114" s="8"/>
      <c r="J114" s="8">
        <v>1.5</v>
      </c>
      <c r="K114" s="8"/>
      <c r="L114" s="8"/>
      <c r="M114" s="9"/>
      <c r="N114" s="8"/>
      <c r="O114" s="8"/>
      <c r="P114" s="9"/>
    </row>
    <row r="115" spans="1:16" x14ac:dyDescent="0.25">
      <c r="A115" s="58"/>
      <c r="B115" s="57" t="s">
        <v>88</v>
      </c>
      <c r="C115" s="7" t="s">
        <v>89</v>
      </c>
      <c r="D115" s="8">
        <v>100</v>
      </c>
      <c r="E115" s="8">
        <v>13.483000000000001</v>
      </c>
      <c r="F115" s="8">
        <v>3.7069999999999999</v>
      </c>
      <c r="G115" s="8">
        <v>2.7</v>
      </c>
      <c r="H115" s="9">
        <v>98.8</v>
      </c>
      <c r="I115" s="8">
        <v>8.4000000000000005E-2</v>
      </c>
      <c r="J115" s="8">
        <v>2.3940000000000001</v>
      </c>
      <c r="K115" s="8">
        <v>62.472000000000001</v>
      </c>
      <c r="L115" s="8">
        <v>0.26800000000000002</v>
      </c>
      <c r="M115" s="8">
        <v>12.313000000000001</v>
      </c>
      <c r="N115" s="8"/>
      <c r="O115" s="8">
        <v>14.2</v>
      </c>
      <c r="P115" s="8">
        <v>0.92600000000000005</v>
      </c>
    </row>
    <row r="116" spans="1:16" x14ac:dyDescent="0.25">
      <c r="A116" s="58"/>
      <c r="B116" s="52">
        <v>202</v>
      </c>
      <c r="C116" s="7" t="s">
        <v>36</v>
      </c>
      <c r="D116" s="8">
        <v>150</v>
      </c>
      <c r="E116" s="8">
        <v>5.8</v>
      </c>
      <c r="F116" s="8">
        <v>2.2999999999999998</v>
      </c>
      <c r="G116" s="8">
        <v>38.299999999999997</v>
      </c>
      <c r="H116" s="8">
        <v>228</v>
      </c>
      <c r="I116" s="8"/>
      <c r="J116" s="8"/>
      <c r="K116" s="8"/>
      <c r="L116" s="8"/>
      <c r="M116" s="8">
        <v>17.3</v>
      </c>
      <c r="N116" s="8"/>
      <c r="O116" s="8"/>
      <c r="P116" s="8">
        <v>4.5999999999999996</v>
      </c>
    </row>
    <row r="117" spans="1:16" x14ac:dyDescent="0.25">
      <c r="A117" s="58"/>
      <c r="B117" s="6">
        <v>225591</v>
      </c>
      <c r="C117" s="7" t="s">
        <v>94</v>
      </c>
      <c r="D117" s="8">
        <v>200</v>
      </c>
      <c r="E117" s="8">
        <v>3.35</v>
      </c>
      <c r="F117" s="8">
        <v>3.52</v>
      </c>
      <c r="G117" s="8">
        <v>20.13</v>
      </c>
      <c r="H117" s="8">
        <v>141.36000000000001</v>
      </c>
      <c r="I117" s="8"/>
      <c r="J117" s="8">
        <v>1.94</v>
      </c>
      <c r="K117" s="8"/>
      <c r="L117" s="8"/>
      <c r="M117" s="8">
        <v>189.4</v>
      </c>
      <c r="N117" s="8"/>
      <c r="O117" s="8">
        <v>105.25</v>
      </c>
      <c r="P117" s="8">
        <v>1.1499999999999999</v>
      </c>
    </row>
    <row r="118" spans="1:16" x14ac:dyDescent="0.25">
      <c r="A118" s="58"/>
      <c r="B118" s="6"/>
      <c r="C118" s="7" t="s">
        <v>86</v>
      </c>
      <c r="D118" s="8">
        <v>50</v>
      </c>
      <c r="E118" s="8">
        <v>3.3</v>
      </c>
      <c r="F118" s="8">
        <v>0.55000000000000004</v>
      </c>
      <c r="G118" s="8">
        <v>20.5</v>
      </c>
      <c r="H118" s="9">
        <v>100</v>
      </c>
      <c r="I118" s="9"/>
      <c r="J118" s="9"/>
      <c r="K118" s="9"/>
      <c r="L118" s="9"/>
      <c r="M118" s="9"/>
      <c r="N118" s="8"/>
      <c r="O118" s="8"/>
      <c r="P118" s="8"/>
    </row>
    <row r="119" spans="1:16" x14ac:dyDescent="0.25">
      <c r="A119" s="55"/>
      <c r="B119" s="6">
        <v>403</v>
      </c>
      <c r="C119" s="7" t="s">
        <v>23</v>
      </c>
      <c r="D119" s="8">
        <v>150</v>
      </c>
      <c r="E119" s="8">
        <v>0.6</v>
      </c>
      <c r="F119" s="8">
        <v>0.6</v>
      </c>
      <c r="G119" s="8">
        <v>14.7</v>
      </c>
      <c r="H119" s="9">
        <v>66.599999999999994</v>
      </c>
      <c r="I119" s="9">
        <v>0.05</v>
      </c>
      <c r="J119" s="9">
        <v>15</v>
      </c>
      <c r="K119" s="9"/>
      <c r="L119" s="9"/>
      <c r="M119" s="9">
        <v>24</v>
      </c>
      <c r="N119" s="8"/>
      <c r="O119" s="8">
        <v>13.5</v>
      </c>
      <c r="P119" s="8">
        <v>3.3</v>
      </c>
    </row>
    <row r="120" spans="1:16" x14ac:dyDescent="0.25">
      <c r="A120" s="51"/>
      <c r="B120" s="6"/>
      <c r="C120" s="18" t="s">
        <v>24</v>
      </c>
      <c r="D120" s="49">
        <f>SUM(D114:D119)</f>
        <v>857</v>
      </c>
      <c r="E120" s="56">
        <f t="shared" ref="E120:P120" si="17">SUM(E114:E119)</f>
        <v>28.233000000000004</v>
      </c>
      <c r="F120" s="56">
        <f t="shared" si="17"/>
        <v>14.276999999999999</v>
      </c>
      <c r="G120" s="56">
        <f t="shared" si="17"/>
        <v>103.33</v>
      </c>
      <c r="H120" s="56">
        <f t="shared" si="17"/>
        <v>712.36</v>
      </c>
      <c r="I120" s="56">
        <f t="shared" si="17"/>
        <v>0.13400000000000001</v>
      </c>
      <c r="J120" s="56">
        <f t="shared" si="17"/>
        <v>20.834</v>
      </c>
      <c r="K120" s="56">
        <f t="shared" si="17"/>
        <v>62.472000000000001</v>
      </c>
      <c r="L120" s="56">
        <f t="shared" si="17"/>
        <v>0.26800000000000002</v>
      </c>
      <c r="M120" s="56">
        <f t="shared" si="17"/>
        <v>243.01300000000001</v>
      </c>
      <c r="N120" s="56">
        <f t="shared" si="17"/>
        <v>0</v>
      </c>
      <c r="O120" s="56">
        <f t="shared" si="17"/>
        <v>132.94999999999999</v>
      </c>
      <c r="P120" s="56">
        <f t="shared" si="17"/>
        <v>9.9759999999999991</v>
      </c>
    </row>
    <row r="121" spans="1:16" ht="18" customHeight="1" x14ac:dyDescent="0.25">
      <c r="A121" s="46"/>
      <c r="B121" s="21"/>
      <c r="C121" s="22" t="s">
        <v>34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3"/>
    </row>
    <row r="122" spans="1:16" x14ac:dyDescent="0.25">
      <c r="A122" s="58" t="s">
        <v>8</v>
      </c>
      <c r="B122" s="6">
        <v>390</v>
      </c>
      <c r="C122" s="7" t="s">
        <v>79</v>
      </c>
      <c r="D122" s="8">
        <v>205</v>
      </c>
      <c r="E122" s="8">
        <v>6.24</v>
      </c>
      <c r="F122" s="8">
        <v>6.1</v>
      </c>
      <c r="G122" s="8">
        <v>19.7</v>
      </c>
      <c r="H122" s="8">
        <v>158.63999999999999</v>
      </c>
      <c r="I122" s="8">
        <v>0.08</v>
      </c>
      <c r="J122" s="8">
        <v>1.0900000000000001</v>
      </c>
      <c r="K122" s="8">
        <v>36.72</v>
      </c>
      <c r="L122" s="8"/>
      <c r="M122" s="8">
        <v>192.17</v>
      </c>
      <c r="N122" s="8">
        <v>156.05000000000001</v>
      </c>
      <c r="O122" s="8">
        <v>23.52</v>
      </c>
      <c r="P122" s="8">
        <v>0.3</v>
      </c>
    </row>
    <row r="123" spans="1:16" x14ac:dyDescent="0.25">
      <c r="A123" s="58"/>
      <c r="B123" s="6">
        <v>459</v>
      </c>
      <c r="C123" s="7" t="s">
        <v>75</v>
      </c>
      <c r="D123" s="8">
        <v>208</v>
      </c>
      <c r="E123" s="8">
        <v>0.1</v>
      </c>
      <c r="F123" s="8"/>
      <c r="G123" s="8">
        <v>9.3000000000000007</v>
      </c>
      <c r="H123" s="9">
        <v>36.6</v>
      </c>
      <c r="I123" s="8"/>
      <c r="J123" s="8">
        <v>12.8</v>
      </c>
      <c r="K123" s="8">
        <v>0.1</v>
      </c>
      <c r="L123" s="8"/>
      <c r="M123" s="8">
        <v>67.2</v>
      </c>
      <c r="N123" s="8"/>
      <c r="O123" s="8">
        <v>45.8</v>
      </c>
      <c r="P123" s="8">
        <v>0.9</v>
      </c>
    </row>
    <row r="124" spans="1:16" x14ac:dyDescent="0.25">
      <c r="A124" s="58"/>
      <c r="B124" s="6">
        <v>2</v>
      </c>
      <c r="C124" s="7" t="s">
        <v>91</v>
      </c>
      <c r="D124" s="8">
        <v>85</v>
      </c>
      <c r="E124" s="8">
        <v>2.4</v>
      </c>
      <c r="F124" s="8">
        <v>11.2</v>
      </c>
      <c r="G124" s="8">
        <v>37</v>
      </c>
      <c r="H124" s="9">
        <v>258</v>
      </c>
      <c r="I124" s="8">
        <v>0.04</v>
      </c>
      <c r="J124" s="8">
        <v>0.08</v>
      </c>
      <c r="K124" s="8"/>
      <c r="L124" s="8"/>
      <c r="M124" s="8">
        <v>12.58</v>
      </c>
      <c r="N124" s="8"/>
      <c r="O124" s="8">
        <v>11.05</v>
      </c>
      <c r="P124" s="8">
        <v>1</v>
      </c>
    </row>
    <row r="125" spans="1:16" x14ac:dyDescent="0.25">
      <c r="A125" s="58"/>
      <c r="B125" s="6"/>
      <c r="C125" s="7" t="s">
        <v>41</v>
      </c>
      <c r="D125" s="8">
        <v>125</v>
      </c>
      <c r="E125" s="9">
        <v>3.63</v>
      </c>
      <c r="F125" s="8">
        <v>3.125</v>
      </c>
      <c r="G125" s="8">
        <v>19.875</v>
      </c>
      <c r="H125" s="9">
        <v>122.125</v>
      </c>
      <c r="I125" s="8"/>
      <c r="J125" s="8"/>
      <c r="K125" s="8"/>
      <c r="L125" s="8"/>
      <c r="M125" s="8"/>
      <c r="N125" s="8"/>
      <c r="O125" s="9"/>
      <c r="P125" s="8"/>
    </row>
    <row r="126" spans="1:16" x14ac:dyDescent="0.25">
      <c r="A126" s="59"/>
      <c r="B126" s="10"/>
      <c r="C126" s="11" t="s">
        <v>20</v>
      </c>
      <c r="D126" s="49">
        <f t="shared" ref="D126:P126" si="18">SUM(D122:D125)</f>
        <v>623</v>
      </c>
      <c r="E126" s="49">
        <f t="shared" si="18"/>
        <v>12.370000000000001</v>
      </c>
      <c r="F126" s="49">
        <f t="shared" si="18"/>
        <v>20.424999999999997</v>
      </c>
      <c r="G126" s="49">
        <f t="shared" si="18"/>
        <v>85.875</v>
      </c>
      <c r="H126" s="49">
        <f t="shared" si="18"/>
        <v>575.36500000000001</v>
      </c>
      <c r="I126" s="49">
        <f t="shared" si="18"/>
        <v>0.12</v>
      </c>
      <c r="J126" s="49">
        <f t="shared" si="18"/>
        <v>13.97</v>
      </c>
      <c r="K126" s="49">
        <f t="shared" si="18"/>
        <v>36.82</v>
      </c>
      <c r="L126" s="49">
        <f t="shared" si="18"/>
        <v>0</v>
      </c>
      <c r="M126" s="49">
        <f t="shared" si="18"/>
        <v>271.95</v>
      </c>
      <c r="N126" s="49">
        <f t="shared" si="18"/>
        <v>156.05000000000001</v>
      </c>
      <c r="O126" s="49">
        <f t="shared" si="18"/>
        <v>80.36999999999999</v>
      </c>
      <c r="P126" s="49">
        <f t="shared" si="18"/>
        <v>2.2000000000000002</v>
      </c>
    </row>
    <row r="127" spans="1:16" x14ac:dyDescent="0.25">
      <c r="A127" s="58" t="s">
        <v>25</v>
      </c>
      <c r="B127" s="6">
        <v>124</v>
      </c>
      <c r="C127" s="7" t="s">
        <v>81</v>
      </c>
      <c r="D127" s="8">
        <v>215</v>
      </c>
      <c r="E127" s="8">
        <v>1.7</v>
      </c>
      <c r="F127" s="8">
        <v>4.5</v>
      </c>
      <c r="G127" s="8">
        <v>6.8</v>
      </c>
      <c r="H127" s="8">
        <v>74.400000000000006</v>
      </c>
      <c r="I127" s="8"/>
      <c r="J127" s="8">
        <v>4</v>
      </c>
      <c r="K127" s="8"/>
      <c r="L127" s="8"/>
      <c r="M127" s="8"/>
      <c r="N127" s="8"/>
      <c r="O127" s="8"/>
      <c r="P127" s="8"/>
    </row>
    <row r="128" spans="1:16" x14ac:dyDescent="0.25">
      <c r="A128" s="58"/>
      <c r="B128" s="52" t="s">
        <v>103</v>
      </c>
      <c r="C128" s="7" t="s">
        <v>99</v>
      </c>
      <c r="D128" s="8">
        <v>100</v>
      </c>
      <c r="E128" s="8">
        <v>17.100000000000001</v>
      </c>
      <c r="F128" s="8">
        <v>14.2</v>
      </c>
      <c r="G128" s="8">
        <v>5.3</v>
      </c>
      <c r="H128" s="8">
        <v>218</v>
      </c>
      <c r="I128" s="8"/>
      <c r="J128" s="8">
        <v>0.18</v>
      </c>
      <c r="K128" s="8"/>
      <c r="L128" s="8"/>
      <c r="M128" s="8">
        <v>13.98</v>
      </c>
      <c r="N128" s="8"/>
      <c r="O128" s="8">
        <v>19.13</v>
      </c>
      <c r="P128" s="8">
        <v>1.44</v>
      </c>
    </row>
    <row r="129" spans="1:16" x14ac:dyDescent="0.25">
      <c r="A129" s="58"/>
      <c r="B129" s="6">
        <v>312</v>
      </c>
      <c r="C129" s="7" t="s">
        <v>39</v>
      </c>
      <c r="D129" s="8">
        <v>150</v>
      </c>
      <c r="E129" s="8">
        <v>3.51</v>
      </c>
      <c r="F129" s="8">
        <v>25.06</v>
      </c>
      <c r="G129" s="8">
        <v>5.68</v>
      </c>
      <c r="H129" s="8">
        <v>261.02999999999997</v>
      </c>
      <c r="I129" s="8">
        <v>0.05</v>
      </c>
      <c r="J129" s="8">
        <v>1.52</v>
      </c>
      <c r="K129" s="8">
        <v>0.27</v>
      </c>
      <c r="L129" s="8"/>
      <c r="M129" s="8">
        <v>170.39</v>
      </c>
      <c r="N129" s="8">
        <v>109.98</v>
      </c>
      <c r="O129" s="8">
        <v>16.649999999999999</v>
      </c>
      <c r="P129" s="8">
        <v>0.38</v>
      </c>
    </row>
    <row r="130" spans="1:16" x14ac:dyDescent="0.25">
      <c r="A130" s="58"/>
      <c r="B130" s="57" t="s">
        <v>100</v>
      </c>
      <c r="C130" s="7" t="s">
        <v>101</v>
      </c>
      <c r="D130" s="8">
        <v>200</v>
      </c>
      <c r="E130" s="8">
        <v>0.4</v>
      </c>
      <c r="F130" s="17">
        <v>0</v>
      </c>
      <c r="G130" s="8">
        <v>25.2</v>
      </c>
      <c r="H130" s="8">
        <v>102</v>
      </c>
      <c r="I130" s="8"/>
      <c r="J130" s="8"/>
      <c r="K130" s="9"/>
      <c r="L130" s="8"/>
      <c r="M130" s="8"/>
      <c r="N130" s="8"/>
      <c r="O130" s="8"/>
      <c r="P130" s="8"/>
    </row>
    <row r="131" spans="1:16" x14ac:dyDescent="0.25">
      <c r="A131" s="58"/>
      <c r="B131" s="6"/>
      <c r="C131" s="7" t="s">
        <v>86</v>
      </c>
      <c r="D131" s="8">
        <v>50</v>
      </c>
      <c r="E131" s="8">
        <v>3.3</v>
      </c>
      <c r="F131" s="8">
        <v>0.55000000000000004</v>
      </c>
      <c r="G131" s="8">
        <v>20.5</v>
      </c>
      <c r="H131" s="9">
        <v>100</v>
      </c>
      <c r="I131" s="8"/>
      <c r="J131" s="8"/>
      <c r="K131" s="8"/>
      <c r="L131" s="8"/>
      <c r="M131" s="8"/>
      <c r="N131" s="8"/>
      <c r="O131" s="8"/>
      <c r="P131" s="8"/>
    </row>
    <row r="132" spans="1:16" x14ac:dyDescent="0.25">
      <c r="A132" s="58"/>
      <c r="B132" s="6"/>
      <c r="C132" s="7"/>
      <c r="D132" s="8"/>
      <c r="E132" s="9"/>
      <c r="F132" s="9"/>
      <c r="G132" s="9"/>
      <c r="H132" s="9"/>
      <c r="I132" s="17"/>
      <c r="J132" s="9"/>
      <c r="K132" s="9"/>
      <c r="L132" s="9"/>
      <c r="M132" s="9"/>
      <c r="N132" s="9"/>
      <c r="O132" s="9"/>
      <c r="P132" s="9"/>
    </row>
    <row r="133" spans="1:16" x14ac:dyDescent="0.25">
      <c r="A133" s="59"/>
      <c r="B133" s="10"/>
      <c r="C133" s="18" t="s">
        <v>24</v>
      </c>
      <c r="D133" s="49">
        <f t="shared" ref="D133:P133" si="19">SUM(D127:D132)</f>
        <v>715</v>
      </c>
      <c r="E133" s="49">
        <f t="shared" si="19"/>
        <v>26.01</v>
      </c>
      <c r="F133" s="49">
        <f t="shared" si="19"/>
        <v>44.309999999999995</v>
      </c>
      <c r="G133" s="49">
        <f t="shared" si="19"/>
        <v>63.480000000000004</v>
      </c>
      <c r="H133" s="49">
        <f t="shared" si="19"/>
        <v>755.43</v>
      </c>
      <c r="I133" s="49">
        <f t="shared" si="19"/>
        <v>0.05</v>
      </c>
      <c r="J133" s="49">
        <f t="shared" si="19"/>
        <v>5.6999999999999993</v>
      </c>
      <c r="K133" s="49">
        <f t="shared" si="19"/>
        <v>0.27</v>
      </c>
      <c r="L133" s="49">
        <f t="shared" si="19"/>
        <v>0</v>
      </c>
      <c r="M133" s="49">
        <f t="shared" si="19"/>
        <v>184.36999999999998</v>
      </c>
      <c r="N133" s="49">
        <f t="shared" si="19"/>
        <v>109.98</v>
      </c>
      <c r="O133" s="49">
        <f t="shared" si="19"/>
        <v>35.78</v>
      </c>
      <c r="P133" s="49">
        <f t="shared" si="19"/>
        <v>1.8199999999999998</v>
      </c>
    </row>
    <row r="134" spans="1:16" x14ac:dyDescent="0.25">
      <c r="A134" s="27"/>
      <c r="B134" s="45"/>
      <c r="C134" s="2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</row>
    <row r="135" spans="1:16" x14ac:dyDescent="0.25">
      <c r="A135" s="27"/>
      <c r="B135" s="29"/>
      <c r="C135" s="28"/>
      <c r="D135" s="30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x14ac:dyDescent="0.25">
      <c r="A136" s="27"/>
      <c r="B136" s="70" t="s">
        <v>48</v>
      </c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1:16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</row>
    <row r="138" spans="1:16" ht="48.75" x14ac:dyDescent="0.25">
      <c r="A138" s="31"/>
      <c r="B138" s="6" t="s">
        <v>46</v>
      </c>
      <c r="C138" s="68" t="s">
        <v>47</v>
      </c>
      <c r="D138" s="69"/>
      <c r="E138" s="51" t="s">
        <v>59</v>
      </c>
      <c r="F138" s="51" t="s">
        <v>60</v>
      </c>
      <c r="G138" s="51" t="s">
        <v>61</v>
      </c>
      <c r="H138" s="32" t="s">
        <v>62</v>
      </c>
      <c r="I138" s="51" t="s">
        <v>51</v>
      </c>
      <c r="J138" s="51" t="s">
        <v>52</v>
      </c>
      <c r="K138" s="51" t="s">
        <v>53</v>
      </c>
      <c r="L138" s="51" t="s">
        <v>54</v>
      </c>
      <c r="M138" s="51" t="s">
        <v>55</v>
      </c>
      <c r="N138" s="51" t="s">
        <v>56</v>
      </c>
      <c r="O138" s="51" t="s">
        <v>57</v>
      </c>
      <c r="P138" s="51" t="s">
        <v>58</v>
      </c>
    </row>
    <row r="139" spans="1:16" x14ac:dyDescent="0.25">
      <c r="A139" s="31"/>
      <c r="B139" s="6">
        <v>1</v>
      </c>
      <c r="C139" s="68" t="s">
        <v>49</v>
      </c>
      <c r="D139" s="69"/>
      <c r="E139" s="33">
        <f t="shared" ref="E139:P139" si="20">E8+E35+E49+E62+E75+E87+E113+E100+E126+E22</f>
        <v>143.56</v>
      </c>
      <c r="F139" s="33">
        <f t="shared" si="20"/>
        <v>182.79500000000002</v>
      </c>
      <c r="G139" s="33">
        <f t="shared" si="20"/>
        <v>808.77500000000009</v>
      </c>
      <c r="H139" s="33">
        <f t="shared" si="20"/>
        <v>5403.2849999999999</v>
      </c>
      <c r="I139" s="33">
        <f t="shared" si="20"/>
        <v>1.55</v>
      </c>
      <c r="J139" s="33">
        <f t="shared" si="20"/>
        <v>151.38000000000002</v>
      </c>
      <c r="K139" s="33">
        <f t="shared" si="20"/>
        <v>105.13999999999999</v>
      </c>
      <c r="L139" s="33">
        <f t="shared" si="20"/>
        <v>1.06</v>
      </c>
      <c r="M139" s="33">
        <f t="shared" si="20"/>
        <v>2056.8000000000002</v>
      </c>
      <c r="N139" s="33">
        <f t="shared" si="20"/>
        <v>1009.9600000000002</v>
      </c>
      <c r="O139" s="33">
        <f t="shared" si="20"/>
        <v>586.83999999999992</v>
      </c>
      <c r="P139" s="33">
        <f t="shared" si="20"/>
        <v>31.929999999999996</v>
      </c>
    </row>
    <row r="140" spans="1:16" x14ac:dyDescent="0.25">
      <c r="A140" s="31"/>
      <c r="B140" s="6">
        <v>2</v>
      </c>
      <c r="C140" s="68" t="s">
        <v>50</v>
      </c>
      <c r="D140" s="69"/>
      <c r="E140" s="6">
        <f t="shared" ref="E140:P140" si="21">E15+E42+E56+E81+E93+E133+E120+E69+E107+E29</f>
        <v>266.60000000000002</v>
      </c>
      <c r="F140" s="6">
        <f t="shared" si="21"/>
        <v>265.79699999999997</v>
      </c>
      <c r="G140" s="6">
        <f t="shared" si="21"/>
        <v>880.07000000000016</v>
      </c>
      <c r="H140" s="6">
        <f t="shared" si="21"/>
        <v>7487.5300000000007</v>
      </c>
      <c r="I140" s="6">
        <f t="shared" si="21"/>
        <v>71.613</v>
      </c>
      <c r="J140" s="6">
        <f t="shared" si="21"/>
        <v>147.864</v>
      </c>
      <c r="K140" s="6">
        <f t="shared" si="21"/>
        <v>105.502</v>
      </c>
      <c r="L140" s="6">
        <f t="shared" si="21"/>
        <v>56.328000000000003</v>
      </c>
      <c r="M140" s="6">
        <f t="shared" si="21"/>
        <v>1377.623</v>
      </c>
      <c r="N140" s="6">
        <f t="shared" si="21"/>
        <v>808.35</v>
      </c>
      <c r="O140" s="6">
        <f t="shared" si="21"/>
        <v>519.68999999999994</v>
      </c>
      <c r="P140" s="6">
        <f t="shared" si="21"/>
        <v>427.08799999999991</v>
      </c>
    </row>
    <row r="141" spans="1:16" x14ac:dyDescent="0.25">
      <c r="A141" s="31"/>
      <c r="B141" s="6"/>
      <c r="C141" s="68" t="s">
        <v>64</v>
      </c>
      <c r="D141" s="69"/>
      <c r="E141" s="6">
        <f>E139+E140</f>
        <v>410.16</v>
      </c>
      <c r="F141" s="6">
        <f t="shared" ref="F141:P141" si="22">F139+F140</f>
        <v>448.59199999999998</v>
      </c>
      <c r="G141" s="6">
        <f t="shared" si="22"/>
        <v>1688.8450000000003</v>
      </c>
      <c r="H141" s="6">
        <f t="shared" si="22"/>
        <v>12890.815000000001</v>
      </c>
      <c r="I141" s="6">
        <f t="shared" si="22"/>
        <v>73.162999999999997</v>
      </c>
      <c r="J141" s="6">
        <f t="shared" si="22"/>
        <v>299.24400000000003</v>
      </c>
      <c r="K141" s="6">
        <f t="shared" si="22"/>
        <v>210.642</v>
      </c>
      <c r="L141" s="6">
        <f t="shared" si="22"/>
        <v>57.388000000000005</v>
      </c>
      <c r="M141" s="6">
        <f t="shared" si="22"/>
        <v>3434.4230000000002</v>
      </c>
      <c r="N141" s="6">
        <f t="shared" si="22"/>
        <v>1818.3100000000002</v>
      </c>
      <c r="O141" s="6">
        <f t="shared" si="22"/>
        <v>1106.5299999999997</v>
      </c>
      <c r="P141" s="6">
        <f t="shared" si="22"/>
        <v>459.01799999999992</v>
      </c>
    </row>
    <row r="142" spans="1:16" x14ac:dyDescent="0.25">
      <c r="A142" s="31"/>
      <c r="B142" s="29"/>
      <c r="C142" s="30"/>
      <c r="D142" s="30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x14ac:dyDescent="0.25">
      <c r="A143" s="31"/>
      <c r="B143" s="70" t="s">
        <v>63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1:16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</row>
    <row r="145" spans="1:16" ht="48.75" x14ac:dyDescent="0.25">
      <c r="A145" s="31"/>
      <c r="B145" s="6" t="s">
        <v>46</v>
      </c>
      <c r="C145" s="68" t="s">
        <v>47</v>
      </c>
      <c r="D145" s="69"/>
      <c r="E145" s="51" t="s">
        <v>59</v>
      </c>
      <c r="F145" s="51" t="s">
        <v>60</v>
      </c>
      <c r="G145" s="51" t="s">
        <v>61</v>
      </c>
      <c r="H145" s="32" t="s">
        <v>62</v>
      </c>
      <c r="I145" s="51" t="s">
        <v>51</v>
      </c>
      <c r="J145" s="51" t="s">
        <v>52</v>
      </c>
      <c r="K145" s="51" t="s">
        <v>53</v>
      </c>
      <c r="L145" s="51" t="s">
        <v>54</v>
      </c>
      <c r="M145" s="51" t="s">
        <v>55</v>
      </c>
      <c r="N145" s="51" t="s">
        <v>56</v>
      </c>
      <c r="O145" s="51" t="s">
        <v>57</v>
      </c>
      <c r="P145" s="51" t="s">
        <v>58</v>
      </c>
    </row>
    <row r="146" spans="1:16" x14ac:dyDescent="0.25">
      <c r="A146" s="31"/>
      <c r="B146" s="6">
        <v>1</v>
      </c>
      <c r="C146" s="68" t="s">
        <v>49</v>
      </c>
      <c r="D146" s="69"/>
      <c r="E146" s="34">
        <f>E139/10</f>
        <v>14.356</v>
      </c>
      <c r="F146" s="34">
        <f t="shared" ref="F146:P147" si="23">F139/10</f>
        <v>18.279500000000002</v>
      </c>
      <c r="G146" s="34">
        <f t="shared" si="23"/>
        <v>80.877500000000012</v>
      </c>
      <c r="H146" s="34">
        <f t="shared" si="23"/>
        <v>540.32849999999996</v>
      </c>
      <c r="I146" s="34">
        <f t="shared" si="23"/>
        <v>0.155</v>
      </c>
      <c r="J146" s="34">
        <f t="shared" si="23"/>
        <v>15.138000000000002</v>
      </c>
      <c r="K146" s="34">
        <f t="shared" si="23"/>
        <v>10.513999999999999</v>
      </c>
      <c r="L146" s="34">
        <f t="shared" si="23"/>
        <v>0.10600000000000001</v>
      </c>
      <c r="M146" s="34">
        <f t="shared" si="23"/>
        <v>205.68</v>
      </c>
      <c r="N146" s="34">
        <f t="shared" si="23"/>
        <v>100.99600000000001</v>
      </c>
      <c r="O146" s="34">
        <f t="shared" si="23"/>
        <v>58.68399999999999</v>
      </c>
      <c r="P146" s="34">
        <f t="shared" si="23"/>
        <v>3.1929999999999996</v>
      </c>
    </row>
    <row r="147" spans="1:16" x14ac:dyDescent="0.25">
      <c r="A147" s="31"/>
      <c r="B147" s="6">
        <v>2</v>
      </c>
      <c r="C147" s="68" t="s">
        <v>50</v>
      </c>
      <c r="D147" s="69"/>
      <c r="E147" s="34">
        <f>E140/10</f>
        <v>26.660000000000004</v>
      </c>
      <c r="F147" s="34">
        <f t="shared" si="23"/>
        <v>26.579699999999995</v>
      </c>
      <c r="G147" s="34">
        <f t="shared" si="23"/>
        <v>88.007000000000019</v>
      </c>
      <c r="H147" s="34">
        <f t="shared" si="23"/>
        <v>748.75300000000004</v>
      </c>
      <c r="I147" s="34">
        <f t="shared" si="23"/>
        <v>7.1612999999999998</v>
      </c>
      <c r="J147" s="34">
        <f t="shared" si="23"/>
        <v>14.7864</v>
      </c>
      <c r="K147" s="34">
        <f t="shared" si="23"/>
        <v>10.5502</v>
      </c>
      <c r="L147" s="34">
        <f t="shared" si="23"/>
        <v>5.6328000000000005</v>
      </c>
      <c r="M147" s="34">
        <f t="shared" si="23"/>
        <v>137.76230000000001</v>
      </c>
      <c r="N147" s="34">
        <f t="shared" si="23"/>
        <v>80.835000000000008</v>
      </c>
      <c r="O147" s="34">
        <f t="shared" si="23"/>
        <v>51.968999999999994</v>
      </c>
      <c r="P147" s="34">
        <f t="shared" si="23"/>
        <v>42.708799999999989</v>
      </c>
    </row>
    <row r="148" spans="1:16" x14ac:dyDescent="0.25">
      <c r="A148" s="31"/>
      <c r="B148" s="6"/>
      <c r="C148" s="68" t="s">
        <v>64</v>
      </c>
      <c r="D148" s="69"/>
      <c r="E148" s="34">
        <f>E146+E147</f>
        <v>41.016000000000005</v>
      </c>
      <c r="F148" s="34">
        <f t="shared" ref="F148:P148" si="24">F146+F147</f>
        <v>44.859200000000001</v>
      </c>
      <c r="G148" s="34">
        <f t="shared" si="24"/>
        <v>168.88450000000003</v>
      </c>
      <c r="H148" s="34">
        <f t="shared" si="24"/>
        <v>1289.0815</v>
      </c>
      <c r="I148" s="34">
        <f t="shared" si="24"/>
        <v>7.3163</v>
      </c>
      <c r="J148" s="34">
        <f t="shared" si="24"/>
        <v>29.924400000000002</v>
      </c>
      <c r="K148" s="34">
        <f t="shared" si="24"/>
        <v>21.0642</v>
      </c>
      <c r="L148" s="34">
        <f t="shared" si="24"/>
        <v>5.7388000000000003</v>
      </c>
      <c r="M148" s="34">
        <f t="shared" si="24"/>
        <v>343.44230000000005</v>
      </c>
      <c r="N148" s="34">
        <f t="shared" si="24"/>
        <v>181.83100000000002</v>
      </c>
      <c r="O148" s="34">
        <f t="shared" si="24"/>
        <v>110.65299999999999</v>
      </c>
      <c r="P148" s="34">
        <f t="shared" si="24"/>
        <v>45.901799999999987</v>
      </c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</sheetData>
  <mergeCells count="37">
    <mergeCell ref="C148:D148"/>
    <mergeCell ref="C140:D140"/>
    <mergeCell ref="C141:D141"/>
    <mergeCell ref="B143:P143"/>
    <mergeCell ref="C145:D145"/>
    <mergeCell ref="C146:D146"/>
    <mergeCell ref="C147:D147"/>
    <mergeCell ref="C139:D139"/>
    <mergeCell ref="A76:A81"/>
    <mergeCell ref="A83:A87"/>
    <mergeCell ref="A88:A93"/>
    <mergeCell ref="A109:A112"/>
    <mergeCell ref="A113:A118"/>
    <mergeCell ref="A122:A126"/>
    <mergeCell ref="A127:A133"/>
    <mergeCell ref="B136:P136"/>
    <mergeCell ref="C138:D138"/>
    <mergeCell ref="A95:A100"/>
    <mergeCell ref="C1:C2"/>
    <mergeCell ref="E1:G1"/>
    <mergeCell ref="M1:P1"/>
    <mergeCell ref="A4:A8"/>
    <mergeCell ref="H1:H2"/>
    <mergeCell ref="I1:L1"/>
    <mergeCell ref="A1:A2"/>
    <mergeCell ref="A9:A15"/>
    <mergeCell ref="A31:A35"/>
    <mergeCell ref="A36:A42"/>
    <mergeCell ref="B1:B2"/>
    <mergeCell ref="A101:A107"/>
    <mergeCell ref="A17:A22"/>
    <mergeCell ref="A23:A29"/>
    <mergeCell ref="A44:A49"/>
    <mergeCell ref="A50:A56"/>
    <mergeCell ref="A58:A62"/>
    <mergeCell ref="A63:A69"/>
    <mergeCell ref="A71:A75"/>
  </mergeCells>
  <pageMargins left="0.43307086614173229" right="0.23622047244094491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 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k103</cp:lastModifiedBy>
  <cp:lastPrinted>2026-08-31T11:54:30Z</cp:lastPrinted>
  <dcterms:created xsi:type="dcterms:W3CDTF">2022-03-01T03:40:52Z</dcterms:created>
  <dcterms:modified xsi:type="dcterms:W3CDTF">2026-09-08T03:57:09Z</dcterms:modified>
</cp:coreProperties>
</file>